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 시도 성과관리\3. 이행실적(18년~22년)\3-1. 교육자료\2021년\자료실 업로드\"/>
    </mc:Choice>
  </mc:AlternateContent>
  <bookViews>
    <workbookView xWindow="0" yWindow="0" windowWidth="28800" windowHeight="12255"/>
  </bookViews>
  <sheets>
    <sheet name="폐비닐_2020" sheetId="1" r:id="rId1"/>
    <sheet name="폐농약용기류_2020" sheetId="2" r:id="rId2"/>
  </sheets>
  <externalReferences>
    <externalReference r:id="rId3"/>
  </externalReferences>
  <definedNames>
    <definedName name="_xlnm._FilterDatabase" localSheetId="1" hidden="1">폐농약용기류_2020!$A$4:$Q$171</definedName>
    <definedName name="_xlnm._FilterDatabase" localSheetId="0" hidden="1">폐비닐_2020!$A$4:$P$169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8" i="2" l="1"/>
  <c r="M168" i="2"/>
  <c r="N168" i="2" s="1"/>
  <c r="F168" i="2"/>
  <c r="P148" i="2"/>
  <c r="M148" i="2"/>
  <c r="N148" i="2" s="1"/>
  <c r="F148" i="2"/>
  <c r="P125" i="2"/>
  <c r="M125" i="2"/>
  <c r="N125" i="2" s="1"/>
  <c r="F125" i="2"/>
  <c r="P102" i="2"/>
  <c r="M102" i="2"/>
  <c r="N102" i="2" s="1"/>
  <c r="F102" i="2"/>
  <c r="P88" i="2"/>
  <c r="M88" i="2"/>
  <c r="N88" i="2" s="1"/>
  <c r="F88" i="2"/>
  <c r="P71" i="2"/>
  <c r="M71" i="2"/>
  <c r="N71" i="2" s="1"/>
  <c r="F71" i="2"/>
  <c r="P60" i="2"/>
  <c r="M60" i="2"/>
  <c r="N60" i="2" s="1"/>
  <c r="F60" i="2"/>
  <c r="P42" i="2"/>
  <c r="M42" i="2"/>
  <c r="N42" i="2" s="1"/>
  <c r="F42" i="2"/>
  <c r="P9" i="2"/>
  <c r="M9" i="2"/>
  <c r="N9" i="2" s="1"/>
  <c r="F9" i="2"/>
  <c r="P8" i="2"/>
  <c r="L8" i="2"/>
  <c r="K8" i="2"/>
  <c r="J8" i="2"/>
  <c r="H8" i="2"/>
  <c r="G8" i="2"/>
  <c r="F8" i="2" s="1"/>
  <c r="E8" i="2"/>
  <c r="L168" i="1"/>
  <c r="F168" i="1"/>
  <c r="K168" i="1" s="1"/>
  <c r="L148" i="1"/>
  <c r="F148" i="1"/>
  <c r="K148" i="1" s="1"/>
  <c r="L125" i="1"/>
  <c r="F125" i="1"/>
  <c r="K125" i="1" s="1"/>
  <c r="L102" i="1"/>
  <c r="F102" i="1"/>
  <c r="K102" i="1" s="1"/>
  <c r="L88" i="1"/>
  <c r="F88" i="1"/>
  <c r="K88" i="1" s="1"/>
  <c r="L71" i="1"/>
  <c r="F71" i="1"/>
  <c r="K71" i="1" s="1"/>
  <c r="L60" i="1"/>
  <c r="F60" i="1"/>
  <c r="K60" i="1" s="1"/>
  <c r="L42" i="1"/>
  <c r="F42" i="1"/>
  <c r="K42" i="1" s="1"/>
  <c r="L9" i="1"/>
  <c r="F9" i="1"/>
  <c r="K9" i="1" s="1"/>
  <c r="K8" i="1" s="1"/>
  <c r="J8" i="1"/>
  <c r="H8" i="1"/>
  <c r="G8" i="1"/>
  <c r="F8" i="1" s="1"/>
  <c r="E8" i="1"/>
  <c r="M168" i="1" l="1"/>
  <c r="M88" i="1"/>
  <c r="N8" i="2"/>
  <c r="M9" i="1"/>
  <c r="M8" i="1" s="1"/>
  <c r="M60" i="1"/>
  <c r="M125" i="1"/>
  <c r="M42" i="1"/>
  <c r="M71" i="1"/>
  <c r="M102" i="1"/>
  <c r="M148" i="1"/>
  <c r="L8" i="1"/>
  <c r="M8" i="2"/>
</calcChain>
</file>

<file path=xl/sharedStrings.xml><?xml version="1.0" encoding="utf-8"?>
<sst xmlns="http://schemas.openxmlformats.org/spreadsheetml/2006/main" count="811" uniqueCount="246">
  <si>
    <t>시군구 별 영농폐기물 수거 및 처리 현황</t>
    <phoneticPr fontId="3" type="noConversion"/>
  </si>
  <si>
    <t>한국환경공단
지역본부/지사</t>
    <phoneticPr fontId="3" type="noConversion"/>
  </si>
  <si>
    <t>광역시/도</t>
    <phoneticPr fontId="3" type="noConversion"/>
  </si>
  <si>
    <t>시/군/구</t>
    <phoneticPr fontId="3" type="noConversion"/>
  </si>
  <si>
    <t>사용량/연(ton)</t>
    <phoneticPr fontId="3" type="noConversion"/>
  </si>
  <si>
    <t>수거량/연(kg)</t>
    <phoneticPr fontId="3" type="noConversion"/>
  </si>
  <si>
    <t>직영/위탁</t>
    <phoneticPr fontId="3" type="noConversion"/>
  </si>
  <si>
    <t>위탁업체명
(위탁량)</t>
    <phoneticPr fontId="3" type="noConversion"/>
  </si>
  <si>
    <t>처리량/연(kg)</t>
    <phoneticPr fontId="3" type="noConversion"/>
  </si>
  <si>
    <t>전년이월량(kg)</t>
    <phoneticPr fontId="3" type="noConversion"/>
  </si>
  <si>
    <t>잔여량/연(kg)</t>
    <phoneticPr fontId="3" type="noConversion"/>
  </si>
  <si>
    <t>소각/매립 여부</t>
    <phoneticPr fontId="3" type="noConversion"/>
  </si>
  <si>
    <t>소각·매립양/연(kg)</t>
    <phoneticPr fontId="3" type="noConversion"/>
  </si>
  <si>
    <t>기타</t>
    <phoneticPr fontId="3" type="noConversion"/>
  </si>
  <si>
    <t>합계</t>
    <phoneticPr fontId="3" type="noConversion"/>
  </si>
  <si>
    <t>직영</t>
    <phoneticPr fontId="3" type="noConversion"/>
  </si>
  <si>
    <t>위탁</t>
    <phoneticPr fontId="3" type="noConversion"/>
  </si>
  <si>
    <t>업체명</t>
    <phoneticPr fontId="3" type="noConversion"/>
  </si>
  <si>
    <t>위탁량</t>
    <phoneticPr fontId="3" type="noConversion"/>
  </si>
  <si>
    <t>총계</t>
    <phoneticPr fontId="3" type="noConversion"/>
  </si>
  <si>
    <t>수도권동부환경본부</t>
    <phoneticPr fontId="3" type="noConversion"/>
  </si>
  <si>
    <t>서울특별시</t>
    <phoneticPr fontId="3" type="noConversion"/>
  </si>
  <si>
    <t>서울</t>
    <phoneticPr fontId="3" type="noConversion"/>
  </si>
  <si>
    <t>㈜비씨에이취</t>
    <phoneticPr fontId="3" type="noConversion"/>
  </si>
  <si>
    <t>해당없음</t>
    <phoneticPr fontId="3" type="noConversion"/>
  </si>
  <si>
    <t>-</t>
    <phoneticPr fontId="3" type="noConversion"/>
  </si>
  <si>
    <t>인천광역시</t>
    <phoneticPr fontId="3" type="noConversion"/>
  </si>
  <si>
    <t>인천</t>
    <phoneticPr fontId="3" type="noConversion"/>
  </si>
  <si>
    <t>㈜코레코</t>
    <phoneticPr fontId="3" type="noConversion"/>
  </si>
  <si>
    <t>경기도</t>
    <phoneticPr fontId="3" type="noConversion"/>
  </si>
  <si>
    <t>수원</t>
    <phoneticPr fontId="3" type="noConversion"/>
  </si>
  <si>
    <t>그린산업</t>
    <phoneticPr fontId="3" type="noConversion"/>
  </si>
  <si>
    <t>고양</t>
    <phoneticPr fontId="3" type="noConversion"/>
  </si>
  <si>
    <t>대경산업</t>
    <phoneticPr fontId="3" type="noConversion"/>
  </si>
  <si>
    <t>성남</t>
    <phoneticPr fontId="3" type="noConversion"/>
  </si>
  <si>
    <t>대호</t>
    <phoneticPr fontId="3" type="noConversion"/>
  </si>
  <si>
    <t>용인</t>
    <phoneticPr fontId="3" type="noConversion"/>
  </si>
  <si>
    <t>우진리싸이클</t>
    <phoneticPr fontId="3" type="noConversion"/>
  </si>
  <si>
    <t>부천</t>
    <phoneticPr fontId="3" type="noConversion"/>
  </si>
  <si>
    <t>하나리싸이클링㈜</t>
    <phoneticPr fontId="3" type="noConversion"/>
  </si>
  <si>
    <t>안산</t>
    <phoneticPr fontId="3" type="noConversion"/>
  </si>
  <si>
    <t>한빛산업</t>
    <phoneticPr fontId="3" type="noConversion"/>
  </si>
  <si>
    <t>남양주</t>
    <phoneticPr fontId="3" type="noConversion"/>
  </si>
  <si>
    <t>안양</t>
    <phoneticPr fontId="3" type="noConversion"/>
  </si>
  <si>
    <t>화성</t>
    <phoneticPr fontId="3" type="noConversion"/>
  </si>
  <si>
    <t>평택</t>
    <phoneticPr fontId="3" type="noConversion"/>
  </si>
  <si>
    <t>의정부</t>
    <phoneticPr fontId="3" type="noConversion"/>
  </si>
  <si>
    <t>시흥</t>
    <phoneticPr fontId="3" type="noConversion"/>
  </si>
  <si>
    <t>파주</t>
    <phoneticPr fontId="3" type="noConversion"/>
  </si>
  <si>
    <t>김포</t>
    <phoneticPr fontId="3" type="noConversion"/>
  </si>
  <si>
    <t>광명</t>
    <phoneticPr fontId="3" type="noConversion"/>
  </si>
  <si>
    <t>광주시</t>
    <phoneticPr fontId="3" type="noConversion"/>
  </si>
  <si>
    <t>군포</t>
    <phoneticPr fontId="3" type="noConversion"/>
  </si>
  <si>
    <t>오산</t>
    <phoneticPr fontId="3" type="noConversion"/>
  </si>
  <si>
    <t>이천</t>
    <phoneticPr fontId="3" type="noConversion"/>
  </si>
  <si>
    <t>경기도 양주시</t>
    <phoneticPr fontId="3" type="noConversion"/>
  </si>
  <si>
    <t>안성</t>
    <phoneticPr fontId="3" type="noConversion"/>
  </si>
  <si>
    <t>구리</t>
    <phoneticPr fontId="3" type="noConversion"/>
  </si>
  <si>
    <t>포천</t>
    <phoneticPr fontId="3" type="noConversion"/>
  </si>
  <si>
    <t>의왕</t>
    <phoneticPr fontId="3" type="noConversion"/>
  </si>
  <si>
    <t>하남</t>
    <phoneticPr fontId="3" type="noConversion"/>
  </si>
  <si>
    <t>여주</t>
    <phoneticPr fontId="3" type="noConversion"/>
  </si>
  <si>
    <t>양평</t>
    <phoneticPr fontId="3" type="noConversion"/>
  </si>
  <si>
    <t>동두천</t>
    <phoneticPr fontId="3" type="noConversion"/>
  </si>
  <si>
    <t>과천</t>
    <phoneticPr fontId="3" type="noConversion"/>
  </si>
  <si>
    <t>가평</t>
    <phoneticPr fontId="3" type="noConversion"/>
  </si>
  <si>
    <t>연천</t>
    <phoneticPr fontId="3" type="noConversion"/>
  </si>
  <si>
    <t>강원환경본부</t>
    <phoneticPr fontId="3" type="noConversion"/>
  </si>
  <si>
    <t>강원도</t>
    <phoneticPr fontId="3" type="noConversion"/>
  </si>
  <si>
    <t>춘천</t>
    <phoneticPr fontId="3" type="noConversion"/>
  </si>
  <si>
    <t>㈜나스코</t>
    <phoneticPr fontId="3" type="noConversion"/>
  </si>
  <si>
    <t>원주</t>
    <phoneticPr fontId="3" type="noConversion"/>
  </si>
  <si>
    <t>㈜성원리사이클</t>
    <phoneticPr fontId="3" type="noConversion"/>
  </si>
  <si>
    <t>강릉</t>
    <phoneticPr fontId="3" type="noConversion"/>
  </si>
  <si>
    <t>유한회사 신흥케미칼</t>
    <phoneticPr fontId="3" type="noConversion"/>
  </si>
  <si>
    <t>동해</t>
    <phoneticPr fontId="3" type="noConversion"/>
  </si>
  <si>
    <t>태백</t>
    <phoneticPr fontId="3" type="noConversion"/>
  </si>
  <si>
    <t>속초</t>
    <phoneticPr fontId="3" type="noConversion"/>
  </si>
  <si>
    <t>삼척</t>
    <phoneticPr fontId="3" type="noConversion"/>
  </si>
  <si>
    <t>홍천</t>
    <phoneticPr fontId="3" type="noConversion"/>
  </si>
  <si>
    <t>횡성</t>
    <phoneticPr fontId="3" type="noConversion"/>
  </si>
  <si>
    <t>영월</t>
    <phoneticPr fontId="3" type="noConversion"/>
  </si>
  <si>
    <t>평창</t>
    <phoneticPr fontId="3" type="noConversion"/>
  </si>
  <si>
    <t>정선</t>
    <phoneticPr fontId="3" type="noConversion"/>
  </si>
  <si>
    <t>철원</t>
    <phoneticPr fontId="3" type="noConversion"/>
  </si>
  <si>
    <t>화천</t>
    <phoneticPr fontId="3" type="noConversion"/>
  </si>
  <si>
    <t>양구군</t>
    <phoneticPr fontId="3" type="noConversion"/>
  </si>
  <si>
    <t>인제</t>
    <phoneticPr fontId="3" type="noConversion"/>
  </si>
  <si>
    <t>강원도 고성군</t>
    <phoneticPr fontId="3" type="noConversion"/>
  </si>
  <si>
    <t>양양</t>
    <phoneticPr fontId="3" type="noConversion"/>
  </si>
  <si>
    <t>충북지사</t>
    <phoneticPr fontId="3" type="noConversion"/>
  </si>
  <si>
    <t>충청북도</t>
    <phoneticPr fontId="3" type="noConversion"/>
  </si>
  <si>
    <t>청주</t>
    <phoneticPr fontId="3" type="noConversion"/>
  </si>
  <si>
    <t>(유)RTI</t>
    <phoneticPr fontId="3" type="noConversion"/>
  </si>
  <si>
    <t>충주</t>
    <phoneticPr fontId="3" type="noConversion"/>
  </si>
  <si>
    <t>제천</t>
    <phoneticPr fontId="3" type="noConversion"/>
  </si>
  <si>
    <t>대륙산업</t>
    <phoneticPr fontId="3" type="noConversion"/>
  </si>
  <si>
    <t>보은</t>
    <phoneticPr fontId="3" type="noConversion"/>
  </si>
  <si>
    <t>옥천</t>
    <phoneticPr fontId="3" type="noConversion"/>
  </si>
  <si>
    <t>유한회사 대성산업</t>
    <phoneticPr fontId="3" type="noConversion"/>
  </si>
  <si>
    <t>영동</t>
    <phoneticPr fontId="3" type="noConversion"/>
  </si>
  <si>
    <t>증평</t>
    <phoneticPr fontId="3" type="noConversion"/>
  </si>
  <si>
    <t>중부산업</t>
    <phoneticPr fontId="3" type="noConversion"/>
  </si>
  <si>
    <t>진천</t>
    <phoneticPr fontId="3" type="noConversion"/>
  </si>
  <si>
    <t>괴산</t>
    <phoneticPr fontId="3" type="noConversion"/>
  </si>
  <si>
    <t>음성</t>
    <phoneticPr fontId="3" type="noConversion"/>
  </si>
  <si>
    <t>단양</t>
    <phoneticPr fontId="3" type="noConversion"/>
  </si>
  <si>
    <t>충청권
환경본부</t>
    <phoneticPr fontId="3" type="noConversion"/>
  </si>
  <si>
    <t>대전광역시</t>
    <phoneticPr fontId="3" type="noConversion"/>
  </si>
  <si>
    <t>대전</t>
    <phoneticPr fontId="3" type="noConversion"/>
  </si>
  <si>
    <t xml:space="preserve">해당없음
</t>
    <phoneticPr fontId="3" type="noConversion"/>
  </si>
  <si>
    <t>세종특별시</t>
    <phoneticPr fontId="3" type="noConversion"/>
  </si>
  <si>
    <t>세종</t>
    <phoneticPr fontId="3" type="noConversion"/>
  </si>
  <si>
    <t>㈜협신기업</t>
    <phoneticPr fontId="3" type="noConversion"/>
  </si>
  <si>
    <t>충청남도</t>
    <phoneticPr fontId="3" type="noConversion"/>
  </si>
  <si>
    <t>천안</t>
    <phoneticPr fontId="3" type="noConversion"/>
  </si>
  <si>
    <t>공주</t>
    <phoneticPr fontId="3" type="noConversion"/>
  </si>
  <si>
    <t>보령</t>
    <phoneticPr fontId="3" type="noConversion"/>
  </si>
  <si>
    <t>아산</t>
    <phoneticPr fontId="3" type="noConversion"/>
  </si>
  <si>
    <t>서산</t>
    <phoneticPr fontId="3" type="noConversion"/>
  </si>
  <si>
    <t>논산</t>
    <phoneticPr fontId="3" type="noConversion"/>
  </si>
  <si>
    <t>계룡</t>
    <phoneticPr fontId="3" type="noConversion"/>
  </si>
  <si>
    <t>당진</t>
    <phoneticPr fontId="3" type="noConversion"/>
  </si>
  <si>
    <t>금산</t>
    <phoneticPr fontId="3" type="noConversion"/>
  </si>
  <si>
    <t>부여</t>
    <phoneticPr fontId="3" type="noConversion"/>
  </si>
  <si>
    <t>서천</t>
    <phoneticPr fontId="3" type="noConversion"/>
  </si>
  <si>
    <t>청양</t>
    <phoneticPr fontId="3" type="noConversion"/>
  </si>
  <si>
    <t>홍성</t>
    <phoneticPr fontId="3" type="noConversion"/>
  </si>
  <si>
    <t>예산</t>
    <phoneticPr fontId="3" type="noConversion"/>
  </si>
  <si>
    <t>태안</t>
    <phoneticPr fontId="3" type="noConversion"/>
  </si>
  <si>
    <t>전북
환경본부</t>
    <phoneticPr fontId="3" type="noConversion"/>
  </si>
  <si>
    <t>전라북도</t>
    <phoneticPr fontId="3" type="noConversion"/>
  </si>
  <si>
    <t>전주</t>
    <phoneticPr fontId="3" type="noConversion"/>
  </si>
  <si>
    <t>(유)승원산업</t>
    <phoneticPr fontId="3" type="noConversion"/>
  </si>
  <si>
    <t>군산</t>
    <phoneticPr fontId="3" type="noConversion"/>
  </si>
  <si>
    <t>익산</t>
    <phoneticPr fontId="3" type="noConversion"/>
  </si>
  <si>
    <t>정읍</t>
    <phoneticPr fontId="3" type="noConversion"/>
  </si>
  <si>
    <t>남원</t>
    <phoneticPr fontId="3" type="noConversion"/>
  </si>
  <si>
    <t>김제</t>
    <phoneticPr fontId="3" type="noConversion"/>
  </si>
  <si>
    <t>완주</t>
    <phoneticPr fontId="3" type="noConversion"/>
  </si>
  <si>
    <t>진안</t>
    <phoneticPr fontId="3" type="noConversion"/>
  </si>
  <si>
    <t>무주</t>
    <phoneticPr fontId="3" type="noConversion"/>
  </si>
  <si>
    <t>장수</t>
    <phoneticPr fontId="3" type="noConversion"/>
  </si>
  <si>
    <t>임실</t>
    <phoneticPr fontId="3" type="noConversion"/>
  </si>
  <si>
    <t>순창</t>
    <phoneticPr fontId="3" type="noConversion"/>
  </si>
  <si>
    <t>고창</t>
    <phoneticPr fontId="3" type="noConversion"/>
  </si>
  <si>
    <t>부안</t>
    <phoneticPr fontId="3" type="noConversion"/>
  </si>
  <si>
    <t>광주전남제주
환경본부</t>
    <phoneticPr fontId="3" type="noConversion"/>
  </si>
  <si>
    <t>광주광역시</t>
    <phoneticPr fontId="3" type="noConversion"/>
  </si>
  <si>
    <t>㈜담양산업</t>
    <phoneticPr fontId="3" type="noConversion"/>
  </si>
  <si>
    <t>전라남도</t>
    <phoneticPr fontId="3" type="noConversion"/>
  </si>
  <si>
    <t>목포</t>
    <phoneticPr fontId="3" type="noConversion"/>
  </si>
  <si>
    <t>㈜라온이엔지</t>
    <phoneticPr fontId="3" type="noConversion"/>
  </si>
  <si>
    <t>여수</t>
    <phoneticPr fontId="3" type="noConversion"/>
  </si>
  <si>
    <t>대성산업</t>
    <phoneticPr fontId="3" type="noConversion"/>
  </si>
  <si>
    <t>순천</t>
    <phoneticPr fontId="3" type="noConversion"/>
  </si>
  <si>
    <t>선진산업</t>
    <phoneticPr fontId="3" type="noConversion"/>
  </si>
  <si>
    <t>나주</t>
    <phoneticPr fontId="3" type="noConversion"/>
  </si>
  <si>
    <t>신흥산업</t>
    <phoneticPr fontId="3" type="noConversion"/>
  </si>
  <si>
    <t>광양</t>
    <phoneticPr fontId="3" type="noConversion"/>
  </si>
  <si>
    <t>담양</t>
    <phoneticPr fontId="3" type="noConversion"/>
  </si>
  <si>
    <t>곡성</t>
    <phoneticPr fontId="3" type="noConversion"/>
  </si>
  <si>
    <t>구례</t>
    <phoneticPr fontId="3" type="noConversion"/>
  </si>
  <si>
    <t>고흥</t>
    <phoneticPr fontId="3" type="noConversion"/>
  </si>
  <si>
    <t>보성</t>
    <phoneticPr fontId="3" type="noConversion"/>
  </si>
  <si>
    <t>화순</t>
    <phoneticPr fontId="3" type="noConversion"/>
  </si>
  <si>
    <t>장흥</t>
    <phoneticPr fontId="3" type="noConversion"/>
  </si>
  <si>
    <t>강진</t>
    <phoneticPr fontId="3" type="noConversion"/>
  </si>
  <si>
    <t>해남</t>
    <phoneticPr fontId="3" type="noConversion"/>
  </si>
  <si>
    <t>영암</t>
    <phoneticPr fontId="3" type="noConversion"/>
  </si>
  <si>
    <t>무안</t>
    <phoneticPr fontId="3" type="noConversion"/>
  </si>
  <si>
    <t>함평</t>
    <phoneticPr fontId="3" type="noConversion"/>
  </si>
  <si>
    <t>영광</t>
    <phoneticPr fontId="3" type="noConversion"/>
  </si>
  <si>
    <t>장성</t>
    <phoneticPr fontId="3" type="noConversion"/>
  </si>
  <si>
    <t>완도</t>
    <phoneticPr fontId="3" type="noConversion"/>
  </si>
  <si>
    <t>진도</t>
    <phoneticPr fontId="3" type="noConversion"/>
  </si>
  <si>
    <t>신안</t>
    <phoneticPr fontId="3" type="noConversion"/>
  </si>
  <si>
    <t>대구경북
환경본부</t>
    <phoneticPr fontId="3" type="noConversion"/>
  </si>
  <si>
    <t>대구광역시</t>
    <phoneticPr fontId="3" type="noConversion"/>
  </si>
  <si>
    <t>경상북도</t>
    <phoneticPr fontId="3" type="noConversion"/>
  </si>
  <si>
    <t>포항</t>
    <phoneticPr fontId="3" type="noConversion"/>
  </si>
  <si>
    <t>㈜부원에코베라</t>
    <phoneticPr fontId="3" type="noConversion"/>
  </si>
  <si>
    <t>경주</t>
    <phoneticPr fontId="3" type="noConversion"/>
  </si>
  <si>
    <t>김천</t>
    <phoneticPr fontId="3" type="noConversion"/>
  </si>
  <si>
    <t>안동</t>
    <phoneticPr fontId="3" type="noConversion"/>
  </si>
  <si>
    <t>구미</t>
    <phoneticPr fontId="3" type="noConversion"/>
  </si>
  <si>
    <t>송학산업</t>
    <phoneticPr fontId="3" type="noConversion"/>
  </si>
  <si>
    <t>영주</t>
    <phoneticPr fontId="3" type="noConversion"/>
  </si>
  <si>
    <t>영천</t>
    <phoneticPr fontId="3" type="noConversion"/>
  </si>
  <si>
    <t>상주</t>
    <phoneticPr fontId="3" type="noConversion"/>
  </si>
  <si>
    <t>문경</t>
    <phoneticPr fontId="3" type="noConversion"/>
  </si>
  <si>
    <t>경산</t>
    <phoneticPr fontId="3" type="noConversion"/>
  </si>
  <si>
    <t>군위</t>
    <phoneticPr fontId="3" type="noConversion"/>
  </si>
  <si>
    <t>의성</t>
    <phoneticPr fontId="3" type="noConversion"/>
  </si>
  <si>
    <t>청송</t>
    <phoneticPr fontId="3" type="noConversion"/>
  </si>
  <si>
    <t>영양</t>
    <phoneticPr fontId="3" type="noConversion"/>
  </si>
  <si>
    <t>영덕</t>
    <phoneticPr fontId="3" type="noConversion"/>
  </si>
  <si>
    <t>청도</t>
    <phoneticPr fontId="3" type="noConversion"/>
  </si>
  <si>
    <t>고령</t>
    <phoneticPr fontId="3" type="noConversion"/>
  </si>
  <si>
    <t>성주</t>
    <phoneticPr fontId="3" type="noConversion"/>
  </si>
  <si>
    <t>칠곡</t>
    <phoneticPr fontId="3" type="noConversion"/>
  </si>
  <si>
    <t>예천</t>
    <phoneticPr fontId="3" type="noConversion"/>
  </si>
  <si>
    <t>봉화</t>
    <phoneticPr fontId="3" type="noConversion"/>
  </si>
  <si>
    <t>울진</t>
    <phoneticPr fontId="3" type="noConversion"/>
  </si>
  <si>
    <t>부울경
환경본부</t>
    <phoneticPr fontId="3" type="noConversion"/>
  </si>
  <si>
    <t>부산광역시</t>
    <phoneticPr fontId="3" type="noConversion"/>
  </si>
  <si>
    <t>부산</t>
    <phoneticPr fontId="3" type="noConversion"/>
  </si>
  <si>
    <t>경상남도</t>
    <phoneticPr fontId="3" type="noConversion"/>
  </si>
  <si>
    <t>울산</t>
    <phoneticPr fontId="3" type="noConversion"/>
  </si>
  <si>
    <t>대부산업</t>
    <phoneticPr fontId="3" type="noConversion"/>
  </si>
  <si>
    <t>창원</t>
    <phoneticPr fontId="3" type="noConversion"/>
  </si>
  <si>
    <t>진주</t>
    <phoneticPr fontId="3" type="noConversion"/>
  </si>
  <si>
    <t>통영</t>
    <phoneticPr fontId="3" type="noConversion"/>
  </si>
  <si>
    <t>사천</t>
    <phoneticPr fontId="3" type="noConversion"/>
  </si>
  <si>
    <t>김해</t>
    <phoneticPr fontId="3" type="noConversion"/>
  </si>
  <si>
    <t>밀양</t>
    <phoneticPr fontId="3" type="noConversion"/>
  </si>
  <si>
    <t>거제</t>
    <phoneticPr fontId="3" type="noConversion"/>
  </si>
  <si>
    <t>양산</t>
    <phoneticPr fontId="3" type="noConversion"/>
  </si>
  <si>
    <t>의령</t>
    <phoneticPr fontId="3" type="noConversion"/>
  </si>
  <si>
    <t>함안</t>
    <phoneticPr fontId="3" type="noConversion"/>
  </si>
  <si>
    <t>창녕</t>
    <phoneticPr fontId="3" type="noConversion"/>
  </si>
  <si>
    <t>경상남도 고성군</t>
    <phoneticPr fontId="3" type="noConversion"/>
  </si>
  <si>
    <t>남해</t>
    <phoneticPr fontId="3" type="noConversion"/>
  </si>
  <si>
    <t>하동</t>
    <phoneticPr fontId="3" type="noConversion"/>
  </si>
  <si>
    <t>산청</t>
    <phoneticPr fontId="3" type="noConversion"/>
  </si>
  <si>
    <t>함양</t>
    <phoneticPr fontId="3" type="noConversion"/>
  </si>
  <si>
    <t>거창</t>
    <phoneticPr fontId="3" type="noConversion"/>
  </si>
  <si>
    <t>합천</t>
    <phoneticPr fontId="3" type="noConversion"/>
  </si>
  <si>
    <t>제주지사</t>
    <phoneticPr fontId="3" type="noConversion"/>
  </si>
  <si>
    <t>제주특별자치도</t>
    <phoneticPr fontId="3" type="noConversion"/>
  </si>
  <si>
    <t>제주시</t>
    <phoneticPr fontId="3" type="noConversion"/>
  </si>
  <si>
    <t>㈜대한실업 칠곡지점</t>
    <phoneticPr fontId="3" type="noConversion"/>
  </si>
  <si>
    <t>서귀포</t>
    <phoneticPr fontId="3" type="noConversion"/>
  </si>
  <si>
    <t>재활용</t>
    <phoneticPr fontId="3" type="noConversion"/>
  </si>
  <si>
    <t>고온소각</t>
    <phoneticPr fontId="3" type="noConversion"/>
  </si>
  <si>
    <t>㈜에코플러스</t>
    <phoneticPr fontId="3" type="noConversion"/>
  </si>
  <si>
    <t>소각</t>
    <phoneticPr fontId="3" type="noConversion"/>
  </si>
  <si>
    <t>㈜엔아이티</t>
    <phoneticPr fontId="3" type="noConversion"/>
  </si>
  <si>
    <t>소각</t>
  </si>
  <si>
    <t>㈜디에이치원 칠곡지점</t>
    <phoneticPr fontId="3" type="noConversion"/>
  </si>
  <si>
    <t>제이케이알</t>
    <phoneticPr fontId="3" type="noConversion"/>
  </si>
  <si>
    <t>㈜그린</t>
    <phoneticPr fontId="3" type="noConversion"/>
  </si>
  <si>
    <t>(주)그린</t>
    <phoneticPr fontId="3" type="noConversion"/>
  </si>
  <si>
    <t>㈜대한실업 제주지점</t>
    <phoneticPr fontId="3" type="noConversion"/>
  </si>
  <si>
    <t>부산수지</t>
    <phoneticPr fontId="3" type="noConversion"/>
  </si>
  <si>
    <t>성진환경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</si>
</sst>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41" fontId="0" fillId="0" borderId="0" xfId="1" applyFont="1" applyAlignment="1">
      <alignment horizontal="center" vertical="center"/>
    </xf>
    <xf numFmtId="41" fontId="0" fillId="0" borderId="0" xfId="1" applyFont="1">
      <alignment vertical="center"/>
    </xf>
    <xf numFmtId="9" fontId="0" fillId="0" borderId="0" xfId="2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1" fontId="4" fillId="0" borderId="1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1" fontId="4" fillId="0" borderId="7" xfId="1" applyFont="1" applyFill="1" applyBorder="1" applyAlignment="1">
      <alignment horizontal="center" vertical="center"/>
    </xf>
    <xf numFmtId="41" fontId="4" fillId="0" borderId="8" xfId="1" applyFont="1" applyBorder="1" applyAlignment="1">
      <alignment horizontal="center" vertical="center"/>
    </xf>
    <xf numFmtId="41" fontId="4" fillId="0" borderId="7" xfId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41" fontId="0" fillId="2" borderId="1" xfId="1" applyFont="1" applyFill="1" applyBorder="1" applyAlignment="1">
      <alignment horizontal="center" vertical="center"/>
    </xf>
    <xf numFmtId="41" fontId="0" fillId="2" borderId="1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1" fontId="4" fillId="0" borderId="5" xfId="1" applyFont="1" applyBorder="1" applyAlignment="1">
      <alignment horizontal="center" vertical="center"/>
    </xf>
    <xf numFmtId="0" fontId="0" fillId="0" borderId="3" xfId="0" applyBorder="1">
      <alignment vertical="center"/>
    </xf>
    <xf numFmtId="41" fontId="0" fillId="0" borderId="5" xfId="1" applyFont="1" applyFill="1" applyBorder="1">
      <alignment vertical="center"/>
    </xf>
    <xf numFmtId="41" fontId="0" fillId="0" borderId="1" xfId="1" applyFont="1" applyBorder="1" applyAlignment="1">
      <alignment horizontal="center" vertical="center"/>
    </xf>
    <xf numFmtId="41" fontId="0" fillId="0" borderId="5" xfId="1" applyFont="1" applyBorder="1" applyAlignment="1">
      <alignment horizontal="center" vertical="center"/>
    </xf>
    <xf numFmtId="41" fontId="0" fillId="0" borderId="5" xfId="1" applyFont="1" applyBorder="1" applyAlignment="1">
      <alignment vertical="center"/>
    </xf>
    <xf numFmtId="41" fontId="0" fillId="0" borderId="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1" fontId="4" fillId="0" borderId="12" xfId="1" applyFont="1" applyBorder="1" applyAlignment="1">
      <alignment horizontal="center" vertical="center"/>
    </xf>
    <xf numFmtId="0" fontId="0" fillId="0" borderId="13" xfId="0" applyBorder="1">
      <alignment vertical="center"/>
    </xf>
    <xf numFmtId="41" fontId="0" fillId="0" borderId="12" xfId="1" applyFont="1" applyFill="1" applyBorder="1">
      <alignment vertical="center"/>
    </xf>
    <xf numFmtId="41" fontId="0" fillId="0" borderId="14" xfId="1" applyFont="1" applyBorder="1" applyAlignment="1">
      <alignment horizontal="center" vertical="center"/>
    </xf>
    <xf numFmtId="41" fontId="0" fillId="0" borderId="12" xfId="1" applyFont="1" applyBorder="1" applyAlignment="1">
      <alignment horizontal="center" vertical="center"/>
    </xf>
    <xf numFmtId="41" fontId="0" fillId="0" borderId="12" xfId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41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1" fontId="0" fillId="0" borderId="12" xfId="1" applyFont="1" applyBorder="1">
      <alignment vertical="center"/>
    </xf>
    <xf numFmtId="41" fontId="0" fillId="0" borderId="18" xfId="1" applyFont="1" applyBorder="1" applyAlignment="1">
      <alignment horizontal="center" vertical="center"/>
    </xf>
    <xf numFmtId="41" fontId="0" fillId="0" borderId="19" xfId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>
      <alignment vertical="center"/>
    </xf>
    <xf numFmtId="41" fontId="0" fillId="0" borderId="8" xfId="1" applyFont="1" applyBorder="1">
      <alignment vertical="center"/>
    </xf>
    <xf numFmtId="41" fontId="0" fillId="0" borderId="7" xfId="1" applyFont="1" applyBorder="1" applyAlignment="1">
      <alignment horizontal="center" vertical="center"/>
    </xf>
    <xf numFmtId="41" fontId="0" fillId="0" borderId="21" xfId="1" applyFont="1" applyBorder="1" applyAlignment="1">
      <alignment horizontal="center" vertical="center"/>
    </xf>
    <xf numFmtId="41" fontId="0" fillId="0" borderId="22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1" fontId="0" fillId="0" borderId="7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5" xfId="0" applyBorder="1">
      <alignment vertical="center"/>
    </xf>
    <xf numFmtId="41" fontId="0" fillId="0" borderId="5" xfId="1" applyFont="1" applyBorder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41" fontId="0" fillId="0" borderId="26" xfId="1" applyFont="1" applyBorder="1" applyAlignment="1">
      <alignment horizontal="center" vertical="center"/>
    </xf>
    <xf numFmtId="41" fontId="0" fillId="0" borderId="26" xfId="1" applyFont="1" applyBorder="1" applyAlignment="1">
      <alignment vertical="center"/>
    </xf>
    <xf numFmtId="41" fontId="0" fillId="0" borderId="27" xfId="1" applyFont="1" applyBorder="1" applyAlignment="1">
      <alignment horizontal="center" vertical="center"/>
    </xf>
    <xf numFmtId="41" fontId="0" fillId="0" borderId="28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1" fontId="0" fillId="0" borderId="1" xfId="1" applyFont="1" applyBorder="1" applyAlignment="1">
      <alignment horizontal="center" vertical="center"/>
    </xf>
    <xf numFmtId="41" fontId="0" fillId="0" borderId="1" xfId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1" fontId="0" fillId="0" borderId="14" xfId="1" applyFont="1" applyBorder="1" applyAlignment="1">
      <alignment horizontal="center" vertical="center"/>
    </xf>
    <xf numFmtId="41" fontId="0" fillId="0" borderId="14" xfId="1" applyFont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1" fontId="0" fillId="0" borderId="8" xfId="1" applyFont="1" applyBorder="1" applyAlignment="1">
      <alignment horizontal="center" vertical="center"/>
    </xf>
    <xf numFmtId="41" fontId="0" fillId="0" borderId="8" xfId="1" applyFont="1" applyBorder="1" applyAlignment="1">
      <alignment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&#49884;&#46020;%20&#49457;&#44284;&#44288;&#47532;/3.%20&#51060;&#54665;&#49892;&#51201;(18&#45380;~22&#45380;)/3-1.%20&#44368;&#50977;&#51088;&#47308;/2021&#45380;/(&#52280;&#44256;)&#49884;&#44400;&#44396;&#48324;%20&#50689;&#45453;&#54224;&#44592;&#47932;%20&#49688;&#44144;%20&#48143;%20&#52376;&#47532;&#54788;&#54889;_by&#50689;&#45453;&#54224;&#44592;&#47932;&#44288;&#47532;&#48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폐비닐_2018"/>
      <sheetName val="폐비닐_2019"/>
      <sheetName val="폐비닐_2020"/>
      <sheetName val="폐비닐_2021.3"/>
      <sheetName val="폐농약용기류_2018"/>
      <sheetName val="폐농약용기류_2019"/>
      <sheetName val="폐농약용기류_2020"/>
      <sheetName val="폐농약용기류_2021.3"/>
    </sheetNames>
    <sheetDataSet>
      <sheetData sheetId="0" refreshError="1"/>
      <sheetData sheetId="1">
        <row r="9">
          <cell r="M9">
            <v>176320</v>
          </cell>
        </row>
        <row r="42">
          <cell r="M42">
            <v>11122530</v>
          </cell>
        </row>
        <row r="60">
          <cell r="M60">
            <v>25402264</v>
          </cell>
        </row>
        <row r="71">
          <cell r="M71">
            <v>10375724</v>
          </cell>
        </row>
        <row r="88">
          <cell r="M88">
            <v>8174375</v>
          </cell>
        </row>
        <row r="102">
          <cell r="M102">
            <v>1884407</v>
          </cell>
        </row>
        <row r="125">
          <cell r="M125">
            <v>8460550</v>
          </cell>
        </row>
        <row r="148">
          <cell r="M148">
            <v>3680650</v>
          </cell>
        </row>
        <row r="168">
          <cell r="M168">
            <v>4166048</v>
          </cell>
        </row>
      </sheetData>
      <sheetData sheetId="2"/>
      <sheetData sheetId="3" refreshError="1"/>
      <sheetData sheetId="4" refreshError="1"/>
      <sheetData sheetId="5">
        <row r="9">
          <cell r="N9">
            <v>1350</v>
          </cell>
        </row>
        <row r="42">
          <cell r="N42">
            <v>860</v>
          </cell>
        </row>
        <row r="60">
          <cell r="N60">
            <v>5690</v>
          </cell>
        </row>
        <row r="71">
          <cell r="N71">
            <v>3741</v>
          </cell>
        </row>
        <row r="88">
          <cell r="N88">
            <v>12250</v>
          </cell>
        </row>
        <row r="102">
          <cell r="N102">
            <v>5155</v>
          </cell>
        </row>
        <row r="125">
          <cell r="N125">
            <v>12650</v>
          </cell>
        </row>
        <row r="148">
          <cell r="N148">
            <v>1506</v>
          </cell>
        </row>
        <row r="168">
          <cell r="N168">
            <v>5160</v>
          </cell>
        </row>
      </sheetData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9"/>
  <sheetViews>
    <sheetView tabSelected="1" zoomScale="85" zoomScaleNormal="85" workbookViewId="0">
      <pane xSplit="6" ySplit="8" topLeftCell="G9" activePane="bottomRight" state="frozen"/>
      <selection activeCell="A9" sqref="A9:A41"/>
      <selection pane="topRight" activeCell="A9" sqref="A9:A41"/>
      <selection pane="bottomLeft" activeCell="A9" sqref="A9:A41"/>
      <selection pane="bottomRight" activeCell="A5" sqref="A5:XFD5"/>
    </sheetView>
  </sheetViews>
  <sheetFormatPr defaultRowHeight="16.5" x14ac:dyDescent="0.3"/>
  <cols>
    <col min="1" max="1" width="19.25" bestFit="1" customWidth="1"/>
    <col min="2" max="2" width="15.125" bestFit="1" customWidth="1"/>
    <col min="3" max="3" width="13.625" customWidth="1"/>
    <col min="4" max="4" width="13.625" hidden="1" customWidth="1"/>
    <col min="5" max="8" width="13.625" style="3" customWidth="1"/>
    <col min="9" max="9" width="20.625" style="2" customWidth="1"/>
    <col min="10" max="10" width="13.625" style="3" customWidth="1"/>
    <col min="11" max="14" width="13.625" customWidth="1"/>
    <col min="15" max="15" width="15.625" customWidth="1"/>
    <col min="16" max="16" width="13.625" customWidth="1"/>
  </cols>
  <sheetData>
    <row r="1" spans="1:16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1:16" ht="17.25" thickBot="1" x14ac:dyDescent="0.35">
      <c r="E5" s="2"/>
      <c r="G5" s="4"/>
      <c r="H5" s="4"/>
    </row>
    <row r="6" spans="1:16" ht="16.5" customHeight="1" x14ac:dyDescent="0.3">
      <c r="A6" s="5" t="s">
        <v>1</v>
      </c>
      <c r="B6" s="6" t="s">
        <v>2</v>
      </c>
      <c r="C6" s="6" t="s">
        <v>3</v>
      </c>
      <c r="D6" s="6" t="s">
        <v>4</v>
      </c>
      <c r="E6" s="7" t="s">
        <v>5</v>
      </c>
      <c r="F6" s="8" t="s">
        <v>6</v>
      </c>
      <c r="G6" s="9"/>
      <c r="H6" s="10"/>
      <c r="I6" s="11" t="s">
        <v>7</v>
      </c>
      <c r="J6" s="11"/>
      <c r="K6" s="12" t="s">
        <v>8</v>
      </c>
      <c r="L6" s="12" t="s">
        <v>9</v>
      </c>
      <c r="M6" s="12" t="s">
        <v>10</v>
      </c>
      <c r="N6" s="6" t="s">
        <v>11</v>
      </c>
      <c r="O6" s="6" t="s">
        <v>12</v>
      </c>
      <c r="P6" s="13" t="s">
        <v>13</v>
      </c>
    </row>
    <row r="7" spans="1:16" ht="17.25" thickBot="1" x14ac:dyDescent="0.35">
      <c r="A7" s="14"/>
      <c r="B7" s="14"/>
      <c r="C7" s="14"/>
      <c r="D7" s="14"/>
      <c r="E7" s="15"/>
      <c r="F7" s="16" t="s">
        <v>14</v>
      </c>
      <c r="G7" s="16" t="s">
        <v>15</v>
      </c>
      <c r="H7" s="16" t="s">
        <v>16</v>
      </c>
      <c r="I7" s="17" t="s">
        <v>17</v>
      </c>
      <c r="J7" s="17" t="s">
        <v>18</v>
      </c>
      <c r="K7" s="18"/>
      <c r="L7" s="18"/>
      <c r="M7" s="18"/>
      <c r="N7" s="14"/>
      <c r="O7" s="14"/>
      <c r="P7" s="19"/>
    </row>
    <row r="8" spans="1:16" ht="17.25" thickBot="1" x14ac:dyDescent="0.35">
      <c r="A8" s="20" t="s">
        <v>19</v>
      </c>
      <c r="B8" s="20" t="s">
        <v>19</v>
      </c>
      <c r="C8" s="20" t="s">
        <v>19</v>
      </c>
      <c r="D8" s="21"/>
      <c r="E8" s="22">
        <f>SUM(E9:E169)</f>
        <v>200606456</v>
      </c>
      <c r="F8" s="22">
        <f>SUM(G8:H8)</f>
        <v>208756010</v>
      </c>
      <c r="G8" s="22">
        <f>SUM(G9:G169)</f>
        <v>106582580</v>
      </c>
      <c r="H8" s="22">
        <f>SUM(H9:H169)</f>
        <v>102173430</v>
      </c>
      <c r="I8" s="22"/>
      <c r="J8" s="22">
        <f>SUM(J9:J169)</f>
        <v>102173430</v>
      </c>
      <c r="K8" s="23">
        <f>SUM(K9:K169)</f>
        <v>208756010</v>
      </c>
      <c r="L8" s="23">
        <f>SUM(L9:L169)</f>
        <v>73442868</v>
      </c>
      <c r="M8" s="23">
        <f>SUM(M9:M169)</f>
        <v>65293314</v>
      </c>
      <c r="N8" s="20"/>
      <c r="O8" s="20"/>
      <c r="P8" s="24"/>
    </row>
    <row r="9" spans="1:16" x14ac:dyDescent="0.3">
      <c r="A9" s="25" t="s">
        <v>20</v>
      </c>
      <c r="B9" s="26" t="s">
        <v>21</v>
      </c>
      <c r="C9" s="27" t="s">
        <v>22</v>
      </c>
      <c r="D9" s="28"/>
      <c r="E9" s="29">
        <v>0</v>
      </c>
      <c r="F9" s="30">
        <f>SUM(G9:H41)</f>
        <v>17958010</v>
      </c>
      <c r="G9" s="30">
        <v>10482320</v>
      </c>
      <c r="H9" s="30">
        <v>7475690</v>
      </c>
      <c r="I9" s="31" t="s">
        <v>23</v>
      </c>
      <c r="J9" s="32">
        <v>261840</v>
      </c>
      <c r="K9" s="33">
        <f>F9</f>
        <v>17958010</v>
      </c>
      <c r="L9" s="33">
        <f>[1]폐비닐_2019!M9</f>
        <v>176320</v>
      </c>
      <c r="M9" s="33">
        <f>SUM(E9:E41)+L9-K9</f>
        <v>447680</v>
      </c>
      <c r="N9" s="34" t="s">
        <v>24</v>
      </c>
      <c r="O9" s="35"/>
      <c r="P9" s="36" t="s">
        <v>25</v>
      </c>
    </row>
    <row r="10" spans="1:16" x14ac:dyDescent="0.3">
      <c r="A10" s="37"/>
      <c r="B10" s="38" t="s">
        <v>26</v>
      </c>
      <c r="C10" s="39" t="s">
        <v>27</v>
      </c>
      <c r="D10" s="40"/>
      <c r="E10" s="41">
        <v>941040</v>
      </c>
      <c r="F10" s="42"/>
      <c r="G10" s="42"/>
      <c r="H10" s="42"/>
      <c r="I10" s="43" t="s">
        <v>28</v>
      </c>
      <c r="J10" s="44">
        <v>2000240</v>
      </c>
      <c r="K10" s="45"/>
      <c r="L10" s="46"/>
      <c r="M10" s="45"/>
      <c r="N10" s="47"/>
      <c r="O10" s="48"/>
      <c r="P10" s="49"/>
    </row>
    <row r="11" spans="1:16" x14ac:dyDescent="0.3">
      <c r="A11" s="37"/>
      <c r="B11" s="38" t="s">
        <v>29</v>
      </c>
      <c r="C11" s="39" t="s">
        <v>30</v>
      </c>
      <c r="D11" s="40"/>
      <c r="E11" s="41">
        <v>14320</v>
      </c>
      <c r="F11" s="42"/>
      <c r="G11" s="42"/>
      <c r="H11" s="42"/>
      <c r="I11" s="43" t="s">
        <v>31</v>
      </c>
      <c r="J11" s="44">
        <v>273620</v>
      </c>
      <c r="K11" s="45"/>
      <c r="L11" s="46"/>
      <c r="M11" s="45"/>
      <c r="N11" s="47"/>
      <c r="O11" s="48"/>
      <c r="P11" s="49"/>
    </row>
    <row r="12" spans="1:16" x14ac:dyDescent="0.3">
      <c r="A12" s="37"/>
      <c r="B12" s="38" t="s">
        <v>29</v>
      </c>
      <c r="C12" s="39" t="s">
        <v>32</v>
      </c>
      <c r="D12" s="40"/>
      <c r="E12" s="41">
        <v>112260</v>
      </c>
      <c r="F12" s="42"/>
      <c r="G12" s="42"/>
      <c r="H12" s="42"/>
      <c r="I12" s="43" t="s">
        <v>33</v>
      </c>
      <c r="J12" s="44">
        <v>530380</v>
      </c>
      <c r="K12" s="45"/>
      <c r="L12" s="46"/>
      <c r="M12" s="45"/>
      <c r="N12" s="47"/>
      <c r="O12" s="48"/>
      <c r="P12" s="49"/>
    </row>
    <row r="13" spans="1:16" x14ac:dyDescent="0.3">
      <c r="A13" s="37"/>
      <c r="B13" s="38" t="s">
        <v>29</v>
      </c>
      <c r="C13" s="39" t="s">
        <v>34</v>
      </c>
      <c r="D13" s="40"/>
      <c r="E13" s="50">
        <v>0</v>
      </c>
      <c r="F13" s="42"/>
      <c r="G13" s="42"/>
      <c r="H13" s="42"/>
      <c r="I13" s="43" t="s">
        <v>35</v>
      </c>
      <c r="J13" s="44">
        <v>3003200</v>
      </c>
      <c r="K13" s="45"/>
      <c r="L13" s="46"/>
      <c r="M13" s="45"/>
      <c r="N13" s="47"/>
      <c r="O13" s="48"/>
      <c r="P13" s="49"/>
    </row>
    <row r="14" spans="1:16" x14ac:dyDescent="0.3">
      <c r="A14" s="37"/>
      <c r="B14" s="38" t="s">
        <v>29</v>
      </c>
      <c r="C14" s="39" t="s">
        <v>36</v>
      </c>
      <c r="D14" s="40"/>
      <c r="E14" s="50">
        <v>353620</v>
      </c>
      <c r="F14" s="42"/>
      <c r="G14" s="42"/>
      <c r="H14" s="42"/>
      <c r="I14" s="43" t="s">
        <v>37</v>
      </c>
      <c r="J14" s="44">
        <v>654460</v>
      </c>
      <c r="K14" s="45"/>
      <c r="L14" s="46"/>
      <c r="M14" s="45"/>
      <c r="N14" s="47"/>
      <c r="O14" s="48"/>
      <c r="P14" s="49"/>
    </row>
    <row r="15" spans="1:16" x14ac:dyDescent="0.3">
      <c r="A15" s="37"/>
      <c r="B15" s="38" t="s">
        <v>29</v>
      </c>
      <c r="C15" s="39" t="s">
        <v>38</v>
      </c>
      <c r="D15" s="40"/>
      <c r="E15" s="50">
        <v>0</v>
      </c>
      <c r="F15" s="42"/>
      <c r="G15" s="42"/>
      <c r="H15" s="42"/>
      <c r="I15" s="43" t="s">
        <v>39</v>
      </c>
      <c r="J15" s="44">
        <v>250930</v>
      </c>
      <c r="K15" s="45"/>
      <c r="L15" s="46"/>
      <c r="M15" s="45"/>
      <c r="N15" s="47"/>
      <c r="O15" s="48"/>
      <c r="P15" s="49"/>
    </row>
    <row r="16" spans="1:16" x14ac:dyDescent="0.3">
      <c r="A16" s="37"/>
      <c r="B16" s="38" t="s">
        <v>29</v>
      </c>
      <c r="C16" s="39" t="s">
        <v>40</v>
      </c>
      <c r="D16" s="40"/>
      <c r="E16" s="50">
        <v>204200</v>
      </c>
      <c r="F16" s="42"/>
      <c r="G16" s="42"/>
      <c r="H16" s="42"/>
      <c r="I16" s="43" t="s">
        <v>41</v>
      </c>
      <c r="J16" s="44">
        <v>501020</v>
      </c>
      <c r="K16" s="45"/>
      <c r="L16" s="46"/>
      <c r="M16" s="45"/>
      <c r="N16" s="47"/>
      <c r="O16" s="48"/>
      <c r="P16" s="49"/>
    </row>
    <row r="17" spans="1:16" x14ac:dyDescent="0.3">
      <c r="A17" s="37"/>
      <c r="B17" s="38" t="s">
        <v>29</v>
      </c>
      <c r="C17" s="39" t="s">
        <v>42</v>
      </c>
      <c r="D17" s="40"/>
      <c r="E17" s="50">
        <v>495370</v>
      </c>
      <c r="F17" s="42"/>
      <c r="G17" s="42"/>
      <c r="H17" s="42"/>
      <c r="I17" s="51"/>
      <c r="J17" s="52"/>
      <c r="K17" s="45"/>
      <c r="L17" s="46"/>
      <c r="M17" s="45"/>
      <c r="N17" s="47"/>
      <c r="O17" s="48"/>
      <c r="P17" s="49"/>
    </row>
    <row r="18" spans="1:16" x14ac:dyDescent="0.3">
      <c r="A18" s="37"/>
      <c r="B18" s="38" t="s">
        <v>29</v>
      </c>
      <c r="C18" s="39" t="s">
        <v>43</v>
      </c>
      <c r="D18" s="40"/>
      <c r="E18" s="50">
        <v>0</v>
      </c>
      <c r="F18" s="42"/>
      <c r="G18" s="42"/>
      <c r="H18" s="42"/>
      <c r="I18" s="51"/>
      <c r="J18" s="52"/>
      <c r="K18" s="45"/>
      <c r="L18" s="46"/>
      <c r="M18" s="45"/>
      <c r="N18" s="47"/>
      <c r="O18" s="48"/>
      <c r="P18" s="49"/>
    </row>
    <row r="19" spans="1:16" x14ac:dyDescent="0.3">
      <c r="A19" s="37"/>
      <c r="B19" s="38" t="s">
        <v>29</v>
      </c>
      <c r="C19" s="39" t="s">
        <v>44</v>
      </c>
      <c r="D19" s="53"/>
      <c r="E19" s="50">
        <v>1279380</v>
      </c>
      <c r="F19" s="42"/>
      <c r="G19" s="42"/>
      <c r="H19" s="42"/>
      <c r="I19" s="51"/>
      <c r="J19" s="52"/>
      <c r="K19" s="45"/>
      <c r="L19" s="46"/>
      <c r="M19" s="45"/>
      <c r="N19" s="47"/>
      <c r="O19" s="48"/>
      <c r="P19" s="49"/>
    </row>
    <row r="20" spans="1:16" x14ac:dyDescent="0.3">
      <c r="A20" s="37"/>
      <c r="B20" s="38" t="s">
        <v>29</v>
      </c>
      <c r="C20" s="39" t="s">
        <v>45</v>
      </c>
      <c r="D20" s="53"/>
      <c r="E20" s="50">
        <v>1007450</v>
      </c>
      <c r="F20" s="42"/>
      <c r="G20" s="42"/>
      <c r="H20" s="42"/>
      <c r="I20" s="51"/>
      <c r="J20" s="52"/>
      <c r="K20" s="45"/>
      <c r="L20" s="46"/>
      <c r="M20" s="45"/>
      <c r="N20" s="47"/>
      <c r="O20" s="48"/>
      <c r="P20" s="49"/>
    </row>
    <row r="21" spans="1:16" x14ac:dyDescent="0.3">
      <c r="A21" s="37"/>
      <c r="B21" s="38" t="s">
        <v>29</v>
      </c>
      <c r="C21" s="39" t="s">
        <v>46</v>
      </c>
      <c r="D21" s="53"/>
      <c r="E21" s="50">
        <v>8460</v>
      </c>
      <c r="F21" s="42"/>
      <c r="G21" s="42"/>
      <c r="H21" s="42"/>
      <c r="I21" s="51"/>
      <c r="J21" s="52"/>
      <c r="K21" s="45"/>
      <c r="L21" s="46"/>
      <c r="M21" s="45"/>
      <c r="N21" s="47"/>
      <c r="O21" s="48"/>
      <c r="P21" s="49"/>
    </row>
    <row r="22" spans="1:16" x14ac:dyDescent="0.3">
      <c r="A22" s="37"/>
      <c r="B22" s="38" t="s">
        <v>29</v>
      </c>
      <c r="C22" s="39" t="s">
        <v>47</v>
      </c>
      <c r="D22" s="53"/>
      <c r="E22" s="50">
        <v>11570</v>
      </c>
      <c r="F22" s="42"/>
      <c r="G22" s="42"/>
      <c r="H22" s="42"/>
      <c r="I22" s="51"/>
      <c r="J22" s="52"/>
      <c r="K22" s="45"/>
      <c r="L22" s="46"/>
      <c r="M22" s="45"/>
      <c r="N22" s="47"/>
      <c r="O22" s="48"/>
      <c r="P22" s="49"/>
    </row>
    <row r="23" spans="1:16" x14ac:dyDescent="0.3">
      <c r="A23" s="37"/>
      <c r="B23" s="38" t="s">
        <v>29</v>
      </c>
      <c r="C23" s="39" t="s">
        <v>48</v>
      </c>
      <c r="D23" s="53"/>
      <c r="E23" s="50">
        <v>561190</v>
      </c>
      <c r="F23" s="42"/>
      <c r="G23" s="42"/>
      <c r="H23" s="42"/>
      <c r="I23" s="51"/>
      <c r="J23" s="52"/>
      <c r="K23" s="45"/>
      <c r="L23" s="46"/>
      <c r="M23" s="45"/>
      <c r="N23" s="47"/>
      <c r="O23" s="48"/>
      <c r="P23" s="49"/>
    </row>
    <row r="24" spans="1:16" x14ac:dyDescent="0.3">
      <c r="A24" s="37"/>
      <c r="B24" s="38" t="s">
        <v>29</v>
      </c>
      <c r="C24" s="39" t="s">
        <v>49</v>
      </c>
      <c r="D24" s="53"/>
      <c r="E24" s="50">
        <v>881770</v>
      </c>
      <c r="F24" s="42"/>
      <c r="G24" s="42"/>
      <c r="H24" s="42"/>
      <c r="I24" s="51"/>
      <c r="J24" s="52"/>
      <c r="K24" s="45"/>
      <c r="L24" s="46"/>
      <c r="M24" s="45"/>
      <c r="N24" s="47"/>
      <c r="O24" s="48"/>
      <c r="P24" s="49"/>
    </row>
    <row r="25" spans="1:16" x14ac:dyDescent="0.3">
      <c r="A25" s="37"/>
      <c r="B25" s="38" t="s">
        <v>29</v>
      </c>
      <c r="C25" s="39" t="s">
        <v>50</v>
      </c>
      <c r="D25" s="53"/>
      <c r="E25" s="50">
        <v>0</v>
      </c>
      <c r="F25" s="42"/>
      <c r="G25" s="42"/>
      <c r="H25" s="42"/>
      <c r="I25" s="51"/>
      <c r="J25" s="52"/>
      <c r="K25" s="45"/>
      <c r="L25" s="46"/>
      <c r="M25" s="45"/>
      <c r="N25" s="47"/>
      <c r="O25" s="48"/>
      <c r="P25" s="49"/>
    </row>
    <row r="26" spans="1:16" x14ac:dyDescent="0.3">
      <c r="A26" s="37"/>
      <c r="B26" s="38" t="s">
        <v>29</v>
      </c>
      <c r="C26" s="39" t="s">
        <v>51</v>
      </c>
      <c r="D26" s="53"/>
      <c r="E26" s="50">
        <v>101700</v>
      </c>
      <c r="F26" s="42"/>
      <c r="G26" s="42"/>
      <c r="H26" s="42"/>
      <c r="I26" s="51"/>
      <c r="J26" s="52"/>
      <c r="K26" s="45"/>
      <c r="L26" s="46"/>
      <c r="M26" s="45"/>
      <c r="N26" s="47"/>
      <c r="O26" s="48"/>
      <c r="P26" s="49"/>
    </row>
    <row r="27" spans="1:16" x14ac:dyDescent="0.3">
      <c r="A27" s="37"/>
      <c r="B27" s="38" t="s">
        <v>29</v>
      </c>
      <c r="C27" s="39" t="s">
        <v>52</v>
      </c>
      <c r="D27" s="53"/>
      <c r="E27" s="50">
        <v>0</v>
      </c>
      <c r="F27" s="42"/>
      <c r="G27" s="42"/>
      <c r="H27" s="42"/>
      <c r="I27" s="51"/>
      <c r="J27" s="52"/>
      <c r="K27" s="45"/>
      <c r="L27" s="46"/>
      <c r="M27" s="45"/>
      <c r="N27" s="47"/>
      <c r="O27" s="48"/>
      <c r="P27" s="49"/>
    </row>
    <row r="28" spans="1:16" x14ac:dyDescent="0.3">
      <c r="A28" s="37"/>
      <c r="B28" s="38" t="s">
        <v>29</v>
      </c>
      <c r="C28" s="39" t="s">
        <v>53</v>
      </c>
      <c r="D28" s="53"/>
      <c r="E28" s="50">
        <v>0</v>
      </c>
      <c r="F28" s="42"/>
      <c r="G28" s="42"/>
      <c r="H28" s="42"/>
      <c r="I28" s="51"/>
      <c r="J28" s="52"/>
      <c r="K28" s="45"/>
      <c r="L28" s="46"/>
      <c r="M28" s="45"/>
      <c r="N28" s="47"/>
      <c r="O28" s="48"/>
      <c r="P28" s="49"/>
    </row>
    <row r="29" spans="1:16" x14ac:dyDescent="0.3">
      <c r="A29" s="37"/>
      <c r="B29" s="38" t="s">
        <v>29</v>
      </c>
      <c r="C29" s="39" t="s">
        <v>54</v>
      </c>
      <c r="D29" s="53"/>
      <c r="E29" s="50">
        <v>2973050</v>
      </c>
      <c r="F29" s="42"/>
      <c r="G29" s="42"/>
      <c r="H29" s="42"/>
      <c r="I29" s="51"/>
      <c r="J29" s="52"/>
      <c r="K29" s="45"/>
      <c r="L29" s="46"/>
      <c r="M29" s="45"/>
      <c r="N29" s="47"/>
      <c r="O29" s="48"/>
      <c r="P29" s="49"/>
    </row>
    <row r="30" spans="1:16" x14ac:dyDescent="0.3">
      <c r="A30" s="37"/>
      <c r="B30" s="38" t="s">
        <v>29</v>
      </c>
      <c r="C30" s="39" t="s">
        <v>55</v>
      </c>
      <c r="D30" s="53"/>
      <c r="E30" s="50">
        <v>316940</v>
      </c>
      <c r="F30" s="42"/>
      <c r="G30" s="42"/>
      <c r="H30" s="42"/>
      <c r="I30" s="51"/>
      <c r="J30" s="52"/>
      <c r="K30" s="45"/>
      <c r="L30" s="46"/>
      <c r="M30" s="45"/>
      <c r="N30" s="47"/>
      <c r="O30" s="48"/>
      <c r="P30" s="49"/>
    </row>
    <row r="31" spans="1:16" x14ac:dyDescent="0.3">
      <c r="A31" s="37"/>
      <c r="B31" s="38" t="s">
        <v>29</v>
      </c>
      <c r="C31" s="39" t="s">
        <v>56</v>
      </c>
      <c r="D31" s="53"/>
      <c r="E31" s="50">
        <v>1101430</v>
      </c>
      <c r="F31" s="42"/>
      <c r="G31" s="42"/>
      <c r="H31" s="42"/>
      <c r="I31" s="51"/>
      <c r="J31" s="52"/>
      <c r="K31" s="45"/>
      <c r="L31" s="46"/>
      <c r="M31" s="45"/>
      <c r="N31" s="47"/>
      <c r="O31" s="48"/>
      <c r="P31" s="49"/>
    </row>
    <row r="32" spans="1:16" x14ac:dyDescent="0.3">
      <c r="A32" s="37"/>
      <c r="B32" s="38" t="s">
        <v>29</v>
      </c>
      <c r="C32" s="39" t="s">
        <v>57</v>
      </c>
      <c r="D32" s="53"/>
      <c r="E32" s="50">
        <v>5050</v>
      </c>
      <c r="F32" s="42"/>
      <c r="G32" s="42"/>
      <c r="H32" s="42"/>
      <c r="I32" s="51"/>
      <c r="J32" s="52"/>
      <c r="K32" s="45"/>
      <c r="L32" s="46"/>
      <c r="M32" s="45"/>
      <c r="N32" s="47"/>
      <c r="O32" s="48"/>
      <c r="P32" s="49"/>
    </row>
    <row r="33" spans="1:16" x14ac:dyDescent="0.3">
      <c r="A33" s="37"/>
      <c r="B33" s="38" t="s">
        <v>29</v>
      </c>
      <c r="C33" s="39" t="s">
        <v>58</v>
      </c>
      <c r="D33" s="53"/>
      <c r="E33" s="50">
        <v>1252240</v>
      </c>
      <c r="F33" s="42"/>
      <c r="G33" s="42"/>
      <c r="H33" s="42"/>
      <c r="I33" s="51"/>
      <c r="J33" s="52"/>
      <c r="K33" s="45"/>
      <c r="L33" s="46"/>
      <c r="M33" s="45"/>
      <c r="N33" s="47"/>
      <c r="O33" s="48"/>
      <c r="P33" s="49"/>
    </row>
    <row r="34" spans="1:16" x14ac:dyDescent="0.3">
      <c r="A34" s="37"/>
      <c r="B34" s="38" t="s">
        <v>29</v>
      </c>
      <c r="C34" s="39" t="s">
        <v>59</v>
      </c>
      <c r="D34" s="53"/>
      <c r="E34" s="50">
        <v>0</v>
      </c>
      <c r="F34" s="42"/>
      <c r="G34" s="42"/>
      <c r="H34" s="42"/>
      <c r="I34" s="51"/>
      <c r="J34" s="52"/>
      <c r="K34" s="45"/>
      <c r="L34" s="46"/>
      <c r="M34" s="45"/>
      <c r="N34" s="47"/>
      <c r="O34" s="48"/>
      <c r="P34" s="49"/>
    </row>
    <row r="35" spans="1:16" x14ac:dyDescent="0.3">
      <c r="A35" s="37"/>
      <c r="B35" s="38" t="s">
        <v>29</v>
      </c>
      <c r="C35" s="39" t="s">
        <v>60</v>
      </c>
      <c r="D35" s="53"/>
      <c r="E35" s="50">
        <v>21800</v>
      </c>
      <c r="F35" s="42"/>
      <c r="G35" s="42"/>
      <c r="H35" s="42"/>
      <c r="I35" s="51"/>
      <c r="J35" s="52"/>
      <c r="K35" s="45"/>
      <c r="L35" s="46"/>
      <c r="M35" s="45"/>
      <c r="N35" s="47"/>
      <c r="O35" s="48"/>
      <c r="P35" s="49"/>
    </row>
    <row r="36" spans="1:16" x14ac:dyDescent="0.3">
      <c r="A36" s="37"/>
      <c r="B36" s="38" t="s">
        <v>29</v>
      </c>
      <c r="C36" s="39" t="s">
        <v>61</v>
      </c>
      <c r="D36" s="53"/>
      <c r="E36" s="50">
        <v>5207730</v>
      </c>
      <c r="F36" s="42"/>
      <c r="G36" s="42"/>
      <c r="H36" s="42"/>
      <c r="I36" s="51"/>
      <c r="J36" s="52"/>
      <c r="K36" s="45"/>
      <c r="L36" s="46"/>
      <c r="M36" s="45"/>
      <c r="N36" s="47"/>
      <c r="O36" s="48"/>
      <c r="P36" s="49"/>
    </row>
    <row r="37" spans="1:16" x14ac:dyDescent="0.3">
      <c r="A37" s="37"/>
      <c r="B37" s="38" t="s">
        <v>29</v>
      </c>
      <c r="C37" s="39" t="s">
        <v>62</v>
      </c>
      <c r="D37" s="53"/>
      <c r="E37" s="50">
        <v>702030</v>
      </c>
      <c r="F37" s="42"/>
      <c r="G37" s="42"/>
      <c r="H37" s="42"/>
      <c r="I37" s="51"/>
      <c r="J37" s="52"/>
      <c r="K37" s="45"/>
      <c r="L37" s="46"/>
      <c r="M37" s="45"/>
      <c r="N37" s="47"/>
      <c r="O37" s="48"/>
      <c r="P37" s="49"/>
    </row>
    <row r="38" spans="1:16" x14ac:dyDescent="0.3">
      <c r="A38" s="37"/>
      <c r="B38" s="38" t="s">
        <v>29</v>
      </c>
      <c r="C38" s="39" t="s">
        <v>63</v>
      </c>
      <c r="D38" s="53"/>
      <c r="E38" s="50">
        <v>4730</v>
      </c>
      <c r="F38" s="42"/>
      <c r="G38" s="42"/>
      <c r="H38" s="42"/>
      <c r="I38" s="51"/>
      <c r="J38" s="52"/>
      <c r="K38" s="45"/>
      <c r="L38" s="46"/>
      <c r="M38" s="45"/>
      <c r="N38" s="47"/>
      <c r="O38" s="48"/>
      <c r="P38" s="49"/>
    </row>
    <row r="39" spans="1:16" x14ac:dyDescent="0.3">
      <c r="A39" s="37"/>
      <c r="B39" s="38" t="s">
        <v>29</v>
      </c>
      <c r="C39" s="39" t="s">
        <v>64</v>
      </c>
      <c r="D39" s="53"/>
      <c r="E39" s="50">
        <v>7470</v>
      </c>
      <c r="F39" s="42"/>
      <c r="G39" s="42"/>
      <c r="H39" s="42"/>
      <c r="I39" s="51"/>
      <c r="J39" s="52"/>
      <c r="K39" s="45"/>
      <c r="L39" s="46"/>
      <c r="M39" s="45"/>
      <c r="N39" s="47"/>
      <c r="O39" s="48"/>
      <c r="P39" s="49"/>
    </row>
    <row r="40" spans="1:16" x14ac:dyDescent="0.3">
      <c r="A40" s="37"/>
      <c r="B40" s="38" t="s">
        <v>29</v>
      </c>
      <c r="C40" s="39" t="s">
        <v>65</v>
      </c>
      <c r="D40" s="53"/>
      <c r="E40" s="50">
        <v>146810</v>
      </c>
      <c r="F40" s="42"/>
      <c r="G40" s="42"/>
      <c r="H40" s="42"/>
      <c r="I40" s="51"/>
      <c r="J40" s="52"/>
      <c r="K40" s="45"/>
      <c r="L40" s="46"/>
      <c r="M40" s="45"/>
      <c r="N40" s="47"/>
      <c r="O40" s="48"/>
      <c r="P40" s="49"/>
    </row>
    <row r="41" spans="1:16" ht="17.25" thickBot="1" x14ac:dyDescent="0.35">
      <c r="A41" s="54"/>
      <c r="B41" s="55" t="s">
        <v>29</v>
      </c>
      <c r="C41" s="16" t="s">
        <v>66</v>
      </c>
      <c r="D41" s="56"/>
      <c r="E41" s="57">
        <v>517760</v>
      </c>
      <c r="F41" s="58"/>
      <c r="G41" s="58"/>
      <c r="H41" s="58"/>
      <c r="I41" s="59"/>
      <c r="J41" s="60"/>
      <c r="K41" s="61"/>
      <c r="L41" s="62"/>
      <c r="M41" s="61"/>
      <c r="N41" s="63"/>
      <c r="O41" s="64"/>
      <c r="P41" s="65"/>
    </row>
    <row r="42" spans="1:16" x14ac:dyDescent="0.3">
      <c r="A42" s="25" t="s">
        <v>67</v>
      </c>
      <c r="B42" s="66" t="s">
        <v>68</v>
      </c>
      <c r="C42" s="27" t="s">
        <v>69</v>
      </c>
      <c r="D42" s="67"/>
      <c r="E42" s="68">
        <v>974830</v>
      </c>
      <c r="F42" s="30">
        <f>SUM(G42:H59)</f>
        <v>23221790</v>
      </c>
      <c r="G42" s="30">
        <v>19655410</v>
      </c>
      <c r="H42" s="30">
        <v>3566380</v>
      </c>
      <c r="I42" s="31" t="s">
        <v>70</v>
      </c>
      <c r="J42" s="32">
        <v>1208920</v>
      </c>
      <c r="K42" s="33">
        <f>F42</f>
        <v>23221790</v>
      </c>
      <c r="L42" s="33">
        <f>[1]폐비닐_2019!M42</f>
        <v>11122530</v>
      </c>
      <c r="M42" s="33">
        <f>SUM(E42:E59)+L42-K42</f>
        <v>10334080</v>
      </c>
      <c r="N42" s="34" t="s">
        <v>24</v>
      </c>
      <c r="O42" s="35"/>
      <c r="P42" s="36" t="s">
        <v>25</v>
      </c>
    </row>
    <row r="43" spans="1:16" x14ac:dyDescent="0.3">
      <c r="A43" s="37"/>
      <c r="B43" s="69" t="s">
        <v>68</v>
      </c>
      <c r="C43" s="39" t="s">
        <v>71</v>
      </c>
      <c r="D43" s="53"/>
      <c r="E43" s="50">
        <v>1423420</v>
      </c>
      <c r="F43" s="42"/>
      <c r="G43" s="42"/>
      <c r="H43" s="42"/>
      <c r="I43" s="43" t="s">
        <v>72</v>
      </c>
      <c r="J43" s="44">
        <v>782320</v>
      </c>
      <c r="K43" s="45"/>
      <c r="L43" s="46"/>
      <c r="M43" s="45"/>
      <c r="N43" s="47"/>
      <c r="O43" s="48"/>
      <c r="P43" s="49"/>
    </row>
    <row r="44" spans="1:16" x14ac:dyDescent="0.3">
      <c r="A44" s="37"/>
      <c r="B44" s="69" t="s">
        <v>68</v>
      </c>
      <c r="C44" s="39" t="s">
        <v>73</v>
      </c>
      <c r="D44" s="53"/>
      <c r="E44" s="50">
        <v>1444550</v>
      </c>
      <c r="F44" s="42"/>
      <c r="G44" s="42"/>
      <c r="H44" s="42"/>
      <c r="I44" s="43" t="s">
        <v>74</v>
      </c>
      <c r="J44" s="44">
        <v>907890</v>
      </c>
      <c r="K44" s="45"/>
      <c r="L44" s="46"/>
      <c r="M44" s="45"/>
      <c r="N44" s="47"/>
      <c r="O44" s="48"/>
      <c r="P44" s="49"/>
    </row>
    <row r="45" spans="1:16" x14ac:dyDescent="0.3">
      <c r="A45" s="37"/>
      <c r="B45" s="69" t="s">
        <v>68</v>
      </c>
      <c r="C45" s="39" t="s">
        <v>75</v>
      </c>
      <c r="D45" s="53"/>
      <c r="E45" s="50">
        <v>105150</v>
      </c>
      <c r="F45" s="42"/>
      <c r="G45" s="42"/>
      <c r="H45" s="42"/>
      <c r="I45" s="43" t="s">
        <v>39</v>
      </c>
      <c r="J45" s="44">
        <v>667250</v>
      </c>
      <c r="K45" s="45"/>
      <c r="L45" s="46"/>
      <c r="M45" s="45"/>
      <c r="N45" s="47"/>
      <c r="O45" s="48"/>
      <c r="P45" s="49"/>
    </row>
    <row r="46" spans="1:16" x14ac:dyDescent="0.3">
      <c r="A46" s="37"/>
      <c r="B46" s="69" t="s">
        <v>68</v>
      </c>
      <c r="C46" s="39" t="s">
        <v>76</v>
      </c>
      <c r="D46" s="53"/>
      <c r="E46" s="50">
        <v>56640</v>
      </c>
      <c r="F46" s="42"/>
      <c r="G46" s="42"/>
      <c r="H46" s="42"/>
      <c r="I46" s="51"/>
      <c r="J46" s="52"/>
      <c r="K46" s="45"/>
      <c r="L46" s="46"/>
      <c r="M46" s="45"/>
      <c r="N46" s="47"/>
      <c r="O46" s="48"/>
      <c r="P46" s="49"/>
    </row>
    <row r="47" spans="1:16" x14ac:dyDescent="0.3">
      <c r="A47" s="37"/>
      <c r="B47" s="69" t="s">
        <v>68</v>
      </c>
      <c r="C47" s="39" t="s">
        <v>77</v>
      </c>
      <c r="D47" s="53"/>
      <c r="E47" s="50">
        <v>18320</v>
      </c>
      <c r="F47" s="42"/>
      <c r="G47" s="42"/>
      <c r="H47" s="42"/>
      <c r="I47" s="51"/>
      <c r="J47" s="52"/>
      <c r="K47" s="45"/>
      <c r="L47" s="46"/>
      <c r="M47" s="45"/>
      <c r="N47" s="47"/>
      <c r="O47" s="48"/>
      <c r="P47" s="49"/>
    </row>
    <row r="48" spans="1:16" x14ac:dyDescent="0.3">
      <c r="A48" s="37"/>
      <c r="B48" s="69" t="s">
        <v>68</v>
      </c>
      <c r="C48" s="39" t="s">
        <v>78</v>
      </c>
      <c r="D48" s="53"/>
      <c r="E48" s="50">
        <v>131380</v>
      </c>
      <c r="F48" s="42"/>
      <c r="G48" s="42"/>
      <c r="H48" s="42"/>
      <c r="I48" s="51"/>
      <c r="J48" s="52"/>
      <c r="K48" s="45"/>
      <c r="L48" s="46"/>
      <c r="M48" s="45"/>
      <c r="N48" s="47"/>
      <c r="O48" s="48"/>
      <c r="P48" s="49"/>
    </row>
    <row r="49" spans="1:16" x14ac:dyDescent="0.3">
      <c r="A49" s="37"/>
      <c r="B49" s="69" t="s">
        <v>68</v>
      </c>
      <c r="C49" s="39" t="s">
        <v>79</v>
      </c>
      <c r="D49" s="53"/>
      <c r="E49" s="50">
        <v>2998480</v>
      </c>
      <c r="F49" s="42"/>
      <c r="G49" s="42"/>
      <c r="H49" s="42"/>
      <c r="I49" s="51"/>
      <c r="J49" s="52"/>
      <c r="K49" s="45"/>
      <c r="L49" s="46"/>
      <c r="M49" s="45"/>
      <c r="N49" s="47"/>
      <c r="O49" s="48"/>
      <c r="P49" s="49"/>
    </row>
    <row r="50" spans="1:16" x14ac:dyDescent="0.3">
      <c r="A50" s="37"/>
      <c r="B50" s="69" t="s">
        <v>68</v>
      </c>
      <c r="C50" s="39" t="s">
        <v>80</v>
      </c>
      <c r="D50" s="53"/>
      <c r="E50" s="50">
        <v>3452360</v>
      </c>
      <c r="F50" s="42"/>
      <c r="G50" s="42"/>
      <c r="H50" s="42"/>
      <c r="I50" s="51"/>
      <c r="J50" s="52"/>
      <c r="K50" s="45"/>
      <c r="L50" s="46"/>
      <c r="M50" s="45"/>
      <c r="N50" s="47"/>
      <c r="O50" s="48"/>
      <c r="P50" s="49"/>
    </row>
    <row r="51" spans="1:16" x14ac:dyDescent="0.3">
      <c r="A51" s="37"/>
      <c r="B51" s="69" t="s">
        <v>68</v>
      </c>
      <c r="C51" s="39" t="s">
        <v>81</v>
      </c>
      <c r="D51" s="53"/>
      <c r="E51" s="50">
        <v>1840300</v>
      </c>
      <c r="F51" s="42"/>
      <c r="G51" s="42"/>
      <c r="H51" s="42"/>
      <c r="I51" s="51"/>
      <c r="J51" s="52"/>
      <c r="K51" s="45"/>
      <c r="L51" s="46"/>
      <c r="M51" s="45"/>
      <c r="N51" s="47"/>
      <c r="O51" s="48"/>
      <c r="P51" s="49"/>
    </row>
    <row r="52" spans="1:16" x14ac:dyDescent="0.3">
      <c r="A52" s="37"/>
      <c r="B52" s="69" t="s">
        <v>68</v>
      </c>
      <c r="C52" s="39" t="s">
        <v>82</v>
      </c>
      <c r="D52" s="53"/>
      <c r="E52" s="50">
        <v>5504460</v>
      </c>
      <c r="F52" s="42"/>
      <c r="G52" s="42"/>
      <c r="H52" s="42"/>
      <c r="I52" s="51"/>
      <c r="J52" s="52"/>
      <c r="K52" s="45"/>
      <c r="L52" s="46"/>
      <c r="M52" s="45"/>
      <c r="N52" s="47"/>
      <c r="O52" s="48"/>
      <c r="P52" s="49"/>
    </row>
    <row r="53" spans="1:16" x14ac:dyDescent="0.3">
      <c r="A53" s="37"/>
      <c r="B53" s="69" t="s">
        <v>68</v>
      </c>
      <c r="C53" s="39" t="s">
        <v>83</v>
      </c>
      <c r="D53" s="53"/>
      <c r="E53" s="50">
        <v>1227790</v>
      </c>
      <c r="F53" s="42"/>
      <c r="G53" s="42"/>
      <c r="H53" s="42"/>
      <c r="I53" s="51"/>
      <c r="J53" s="52"/>
      <c r="K53" s="45"/>
      <c r="L53" s="46"/>
      <c r="M53" s="45"/>
      <c r="N53" s="47"/>
      <c r="O53" s="48"/>
      <c r="P53" s="49"/>
    </row>
    <row r="54" spans="1:16" x14ac:dyDescent="0.3">
      <c r="A54" s="37"/>
      <c r="B54" s="69" t="s">
        <v>68</v>
      </c>
      <c r="C54" s="39" t="s">
        <v>84</v>
      </c>
      <c r="D54" s="53"/>
      <c r="E54" s="50">
        <v>963310</v>
      </c>
      <c r="F54" s="42"/>
      <c r="G54" s="42"/>
      <c r="H54" s="42"/>
      <c r="I54" s="51"/>
      <c r="J54" s="52"/>
      <c r="K54" s="45"/>
      <c r="L54" s="46"/>
      <c r="M54" s="45"/>
      <c r="N54" s="47"/>
      <c r="O54" s="48"/>
      <c r="P54" s="49"/>
    </row>
    <row r="55" spans="1:16" x14ac:dyDescent="0.3">
      <c r="A55" s="37"/>
      <c r="B55" s="69" t="s">
        <v>68</v>
      </c>
      <c r="C55" s="39" t="s">
        <v>85</v>
      </c>
      <c r="D55" s="53"/>
      <c r="E55" s="50">
        <v>414730</v>
      </c>
      <c r="F55" s="42"/>
      <c r="G55" s="42"/>
      <c r="H55" s="42"/>
      <c r="I55" s="51"/>
      <c r="J55" s="52"/>
      <c r="K55" s="45"/>
      <c r="L55" s="46"/>
      <c r="M55" s="45"/>
      <c r="N55" s="47"/>
      <c r="O55" s="48"/>
      <c r="P55" s="49"/>
    </row>
    <row r="56" spans="1:16" x14ac:dyDescent="0.3">
      <c r="A56" s="37"/>
      <c r="B56" s="69" t="s">
        <v>68</v>
      </c>
      <c r="C56" s="39" t="s">
        <v>86</v>
      </c>
      <c r="D56" s="53"/>
      <c r="E56" s="50">
        <v>813150</v>
      </c>
      <c r="F56" s="42"/>
      <c r="G56" s="42"/>
      <c r="H56" s="42"/>
      <c r="I56" s="51"/>
      <c r="J56" s="52"/>
      <c r="K56" s="45"/>
      <c r="L56" s="46"/>
      <c r="M56" s="45"/>
      <c r="N56" s="47"/>
      <c r="O56" s="48"/>
      <c r="P56" s="49"/>
    </row>
    <row r="57" spans="1:16" x14ac:dyDescent="0.3">
      <c r="A57" s="37"/>
      <c r="B57" s="69" t="s">
        <v>68</v>
      </c>
      <c r="C57" s="39" t="s">
        <v>87</v>
      </c>
      <c r="D57" s="53"/>
      <c r="E57" s="50">
        <v>734440</v>
      </c>
      <c r="F57" s="42"/>
      <c r="G57" s="42"/>
      <c r="H57" s="42"/>
      <c r="I57" s="51"/>
      <c r="J57" s="52"/>
      <c r="K57" s="45"/>
      <c r="L57" s="46"/>
      <c r="M57" s="45"/>
      <c r="N57" s="47"/>
      <c r="O57" s="48"/>
      <c r="P57" s="49"/>
    </row>
    <row r="58" spans="1:16" x14ac:dyDescent="0.3">
      <c r="A58" s="37"/>
      <c r="B58" s="69" t="s">
        <v>68</v>
      </c>
      <c r="C58" s="39" t="s">
        <v>88</v>
      </c>
      <c r="D58" s="53"/>
      <c r="E58" s="50">
        <v>243000</v>
      </c>
      <c r="F58" s="42"/>
      <c r="G58" s="42"/>
      <c r="H58" s="42"/>
      <c r="I58" s="51"/>
      <c r="J58" s="52"/>
      <c r="K58" s="45"/>
      <c r="L58" s="46"/>
      <c r="M58" s="45"/>
      <c r="N58" s="47"/>
      <c r="O58" s="48"/>
      <c r="P58" s="49"/>
    </row>
    <row r="59" spans="1:16" ht="17.25" thickBot="1" x14ac:dyDescent="0.35">
      <c r="A59" s="54"/>
      <c r="B59" s="70" t="s">
        <v>68</v>
      </c>
      <c r="C59" s="16" t="s">
        <v>89</v>
      </c>
      <c r="D59" s="56"/>
      <c r="E59" s="57">
        <v>87030</v>
      </c>
      <c r="F59" s="58"/>
      <c r="G59" s="58"/>
      <c r="H59" s="58"/>
      <c r="I59" s="59"/>
      <c r="J59" s="60"/>
      <c r="K59" s="61"/>
      <c r="L59" s="62"/>
      <c r="M59" s="61"/>
      <c r="N59" s="63"/>
      <c r="O59" s="64"/>
      <c r="P59" s="65"/>
    </row>
    <row r="60" spans="1:16" x14ac:dyDescent="0.3">
      <c r="A60" s="25" t="s">
        <v>90</v>
      </c>
      <c r="B60" s="66" t="s">
        <v>91</v>
      </c>
      <c r="C60" s="27" t="s">
        <v>92</v>
      </c>
      <c r="D60" s="67"/>
      <c r="E60" s="68">
        <v>3075870</v>
      </c>
      <c r="F60" s="30">
        <f>SUM(G60:H70)</f>
        <v>28160690</v>
      </c>
      <c r="G60" s="30">
        <v>15883510</v>
      </c>
      <c r="H60" s="30">
        <v>12277180</v>
      </c>
      <c r="I60" s="31" t="s">
        <v>93</v>
      </c>
      <c r="J60" s="32">
        <v>20080</v>
      </c>
      <c r="K60" s="33">
        <f>F60</f>
        <v>28160690</v>
      </c>
      <c r="L60" s="33">
        <f>[1]폐비닐_2019!M60</f>
        <v>25402264</v>
      </c>
      <c r="M60" s="33">
        <f>SUM(E60:E70)+L60-K60</f>
        <v>16907534</v>
      </c>
      <c r="N60" s="34" t="s">
        <v>24</v>
      </c>
      <c r="O60" s="35"/>
      <c r="P60" s="36" t="s">
        <v>25</v>
      </c>
    </row>
    <row r="61" spans="1:16" x14ac:dyDescent="0.3">
      <c r="A61" s="37"/>
      <c r="B61" s="69" t="s">
        <v>91</v>
      </c>
      <c r="C61" s="39" t="s">
        <v>94</v>
      </c>
      <c r="D61" s="53"/>
      <c r="E61" s="50">
        <v>2690880</v>
      </c>
      <c r="F61" s="42"/>
      <c r="G61" s="42"/>
      <c r="H61" s="42"/>
      <c r="I61" s="43" t="s">
        <v>33</v>
      </c>
      <c r="J61" s="44">
        <v>80030</v>
      </c>
      <c r="K61" s="45"/>
      <c r="L61" s="46"/>
      <c r="M61" s="45"/>
      <c r="N61" s="47"/>
      <c r="O61" s="48"/>
      <c r="P61" s="49"/>
    </row>
    <row r="62" spans="1:16" x14ac:dyDescent="0.3">
      <c r="A62" s="37"/>
      <c r="B62" s="69" t="s">
        <v>91</v>
      </c>
      <c r="C62" s="39" t="s">
        <v>95</v>
      </c>
      <c r="D62" s="53"/>
      <c r="E62" s="50">
        <v>2181020</v>
      </c>
      <c r="F62" s="42"/>
      <c r="G62" s="42"/>
      <c r="H62" s="42"/>
      <c r="I62" s="43" t="s">
        <v>96</v>
      </c>
      <c r="J62" s="44">
        <v>44400</v>
      </c>
      <c r="K62" s="45"/>
      <c r="L62" s="46"/>
      <c r="M62" s="45"/>
      <c r="N62" s="47"/>
      <c r="O62" s="48"/>
      <c r="P62" s="49"/>
    </row>
    <row r="63" spans="1:16" x14ac:dyDescent="0.3">
      <c r="A63" s="37"/>
      <c r="B63" s="69" t="s">
        <v>91</v>
      </c>
      <c r="C63" s="39" t="s">
        <v>97</v>
      </c>
      <c r="D63" s="53"/>
      <c r="E63" s="50">
        <v>1195400</v>
      </c>
      <c r="F63" s="42"/>
      <c r="G63" s="42"/>
      <c r="H63" s="42"/>
      <c r="I63" s="43" t="s">
        <v>35</v>
      </c>
      <c r="J63" s="44">
        <v>1379870</v>
      </c>
      <c r="K63" s="45"/>
      <c r="L63" s="46"/>
      <c r="M63" s="45"/>
      <c r="N63" s="47"/>
      <c r="O63" s="48"/>
      <c r="P63" s="49"/>
    </row>
    <row r="64" spans="1:16" x14ac:dyDescent="0.3">
      <c r="A64" s="37"/>
      <c r="B64" s="69" t="s">
        <v>91</v>
      </c>
      <c r="C64" s="39" t="s">
        <v>98</v>
      </c>
      <c r="D64" s="53"/>
      <c r="E64" s="50">
        <v>1504580</v>
      </c>
      <c r="F64" s="42"/>
      <c r="G64" s="42"/>
      <c r="H64" s="42"/>
      <c r="I64" s="43" t="s">
        <v>99</v>
      </c>
      <c r="J64" s="44">
        <v>1975950</v>
      </c>
      <c r="K64" s="45"/>
      <c r="L64" s="46"/>
      <c r="M64" s="45"/>
      <c r="N64" s="47"/>
      <c r="O64" s="48"/>
      <c r="P64" s="49"/>
    </row>
    <row r="65" spans="1:16" x14ac:dyDescent="0.3">
      <c r="A65" s="37"/>
      <c r="B65" s="69" t="s">
        <v>91</v>
      </c>
      <c r="C65" s="39" t="s">
        <v>100</v>
      </c>
      <c r="D65" s="53"/>
      <c r="E65" s="50">
        <v>844140</v>
      </c>
      <c r="F65" s="42"/>
      <c r="G65" s="42"/>
      <c r="H65" s="42"/>
      <c r="I65" s="43" t="s">
        <v>74</v>
      </c>
      <c r="J65" s="44">
        <v>531860</v>
      </c>
      <c r="K65" s="45"/>
      <c r="L65" s="46"/>
      <c r="M65" s="45"/>
      <c r="N65" s="47"/>
      <c r="O65" s="48"/>
      <c r="P65" s="49"/>
    </row>
    <row r="66" spans="1:16" x14ac:dyDescent="0.3">
      <c r="A66" s="37"/>
      <c r="B66" s="69" t="s">
        <v>91</v>
      </c>
      <c r="C66" s="39" t="s">
        <v>101</v>
      </c>
      <c r="D66" s="53"/>
      <c r="E66" s="50">
        <v>364500</v>
      </c>
      <c r="F66" s="42"/>
      <c r="G66" s="42"/>
      <c r="H66" s="42"/>
      <c r="I66" s="43" t="s">
        <v>102</v>
      </c>
      <c r="J66" s="44">
        <v>1319590</v>
      </c>
      <c r="K66" s="45"/>
      <c r="L66" s="46"/>
      <c r="M66" s="45"/>
      <c r="N66" s="47"/>
      <c r="O66" s="48"/>
      <c r="P66" s="49"/>
    </row>
    <row r="67" spans="1:16" x14ac:dyDescent="0.3">
      <c r="A67" s="37"/>
      <c r="B67" s="69" t="s">
        <v>91</v>
      </c>
      <c r="C67" s="39" t="s">
        <v>103</v>
      </c>
      <c r="D67" s="53"/>
      <c r="E67" s="50">
        <v>1036630</v>
      </c>
      <c r="F67" s="42"/>
      <c r="G67" s="42"/>
      <c r="H67" s="42"/>
      <c r="I67" s="71" t="s">
        <v>39</v>
      </c>
      <c r="J67" s="72">
        <v>6925400</v>
      </c>
      <c r="K67" s="45"/>
      <c r="L67" s="46"/>
      <c r="M67" s="45"/>
      <c r="N67" s="47"/>
      <c r="O67" s="48"/>
      <c r="P67" s="49"/>
    </row>
    <row r="68" spans="1:16" x14ac:dyDescent="0.3">
      <c r="A68" s="37"/>
      <c r="B68" s="69" t="s">
        <v>91</v>
      </c>
      <c r="C68" s="39" t="s">
        <v>104</v>
      </c>
      <c r="D68" s="53"/>
      <c r="E68" s="50">
        <v>3340790</v>
      </c>
      <c r="F68" s="42"/>
      <c r="G68" s="42"/>
      <c r="H68" s="42"/>
      <c r="I68" s="73"/>
      <c r="J68" s="74"/>
      <c r="K68" s="45"/>
      <c r="L68" s="46"/>
      <c r="M68" s="45"/>
      <c r="N68" s="47"/>
      <c r="O68" s="48"/>
      <c r="P68" s="49"/>
    </row>
    <row r="69" spans="1:16" x14ac:dyDescent="0.3">
      <c r="A69" s="37"/>
      <c r="B69" s="69" t="s">
        <v>91</v>
      </c>
      <c r="C69" s="39" t="s">
        <v>105</v>
      </c>
      <c r="D69" s="53"/>
      <c r="E69" s="50">
        <v>1784610</v>
      </c>
      <c r="F69" s="42"/>
      <c r="G69" s="42"/>
      <c r="H69" s="42"/>
      <c r="I69" s="51"/>
      <c r="J69" s="52"/>
      <c r="K69" s="45"/>
      <c r="L69" s="46"/>
      <c r="M69" s="45"/>
      <c r="N69" s="47"/>
      <c r="O69" s="48"/>
      <c r="P69" s="49"/>
    </row>
    <row r="70" spans="1:16" ht="17.25" thickBot="1" x14ac:dyDescent="0.35">
      <c r="A70" s="54"/>
      <c r="B70" s="70" t="s">
        <v>91</v>
      </c>
      <c r="C70" s="16" t="s">
        <v>106</v>
      </c>
      <c r="D70" s="56"/>
      <c r="E70" s="57">
        <v>1647540</v>
      </c>
      <c r="F70" s="58"/>
      <c r="G70" s="58"/>
      <c r="H70" s="58"/>
      <c r="I70" s="59"/>
      <c r="J70" s="60"/>
      <c r="K70" s="61"/>
      <c r="L70" s="62"/>
      <c r="M70" s="61"/>
      <c r="N70" s="63"/>
      <c r="O70" s="64"/>
      <c r="P70" s="65"/>
    </row>
    <row r="71" spans="1:16" x14ac:dyDescent="0.3">
      <c r="A71" s="75" t="s">
        <v>107</v>
      </c>
      <c r="B71" s="66" t="s">
        <v>108</v>
      </c>
      <c r="C71" s="27" t="s">
        <v>109</v>
      </c>
      <c r="D71" s="67"/>
      <c r="E71" s="68">
        <v>449450</v>
      </c>
      <c r="F71" s="30">
        <f>SUM(G71:H87)</f>
        <v>27918430</v>
      </c>
      <c r="G71" s="30">
        <v>16829160</v>
      </c>
      <c r="H71" s="30">
        <v>11089270</v>
      </c>
      <c r="I71" s="31" t="s">
        <v>28</v>
      </c>
      <c r="J71" s="32">
        <v>3000580</v>
      </c>
      <c r="K71" s="33">
        <f>F71</f>
        <v>27918430</v>
      </c>
      <c r="L71" s="33">
        <f>[1]폐비닐_2019!M71</f>
        <v>10375724</v>
      </c>
      <c r="M71" s="33">
        <f>SUM(E71:E87)+L71-K71</f>
        <v>2771376</v>
      </c>
      <c r="N71" s="76" t="s">
        <v>110</v>
      </c>
      <c r="O71" s="35"/>
      <c r="P71" s="36" t="s">
        <v>25</v>
      </c>
    </row>
    <row r="72" spans="1:16" x14ac:dyDescent="0.3">
      <c r="A72" s="37"/>
      <c r="B72" s="69" t="s">
        <v>111</v>
      </c>
      <c r="C72" s="39" t="s">
        <v>112</v>
      </c>
      <c r="D72" s="53"/>
      <c r="E72" s="50">
        <v>396210</v>
      </c>
      <c r="F72" s="42"/>
      <c r="G72" s="42"/>
      <c r="H72" s="42"/>
      <c r="I72" s="43" t="s">
        <v>113</v>
      </c>
      <c r="J72" s="44">
        <v>700600</v>
      </c>
      <c r="K72" s="45"/>
      <c r="L72" s="46"/>
      <c r="M72" s="45"/>
      <c r="N72" s="47"/>
      <c r="O72" s="48"/>
      <c r="P72" s="49"/>
    </row>
    <row r="73" spans="1:16" x14ac:dyDescent="0.3">
      <c r="A73" s="37"/>
      <c r="B73" s="69" t="s">
        <v>114</v>
      </c>
      <c r="C73" s="39" t="s">
        <v>115</v>
      </c>
      <c r="D73" s="53"/>
      <c r="E73" s="50">
        <v>351050</v>
      </c>
      <c r="F73" s="42"/>
      <c r="G73" s="42"/>
      <c r="H73" s="42"/>
      <c r="I73" s="43" t="s">
        <v>96</v>
      </c>
      <c r="J73" s="44">
        <v>615630</v>
      </c>
      <c r="K73" s="45"/>
      <c r="L73" s="46"/>
      <c r="M73" s="45"/>
      <c r="N73" s="47"/>
      <c r="O73" s="48"/>
      <c r="P73" s="49"/>
    </row>
    <row r="74" spans="1:16" x14ac:dyDescent="0.3">
      <c r="A74" s="37"/>
      <c r="B74" s="69" t="s">
        <v>114</v>
      </c>
      <c r="C74" s="39" t="s">
        <v>116</v>
      </c>
      <c r="D74" s="53"/>
      <c r="E74" s="50">
        <v>523700</v>
      </c>
      <c r="F74" s="42"/>
      <c r="G74" s="42"/>
      <c r="H74" s="42"/>
      <c r="I74" s="43" t="s">
        <v>37</v>
      </c>
      <c r="J74" s="44">
        <v>351510</v>
      </c>
      <c r="K74" s="45"/>
      <c r="L74" s="46"/>
      <c r="M74" s="45"/>
      <c r="N74" s="47"/>
      <c r="O74" s="48"/>
      <c r="P74" s="49"/>
    </row>
    <row r="75" spans="1:16" x14ac:dyDescent="0.3">
      <c r="A75" s="37"/>
      <c r="B75" s="69" t="s">
        <v>114</v>
      </c>
      <c r="C75" s="39" t="s">
        <v>117</v>
      </c>
      <c r="D75" s="53"/>
      <c r="E75" s="50">
        <v>715819</v>
      </c>
      <c r="F75" s="42"/>
      <c r="G75" s="42"/>
      <c r="H75" s="42"/>
      <c r="I75" s="43" t="s">
        <v>102</v>
      </c>
      <c r="J75" s="44">
        <v>3418340</v>
      </c>
      <c r="K75" s="45"/>
      <c r="L75" s="46"/>
      <c r="M75" s="45"/>
      <c r="N75" s="47"/>
      <c r="O75" s="48"/>
      <c r="P75" s="49"/>
    </row>
    <row r="76" spans="1:16" x14ac:dyDescent="0.3">
      <c r="A76" s="37"/>
      <c r="B76" s="69" t="s">
        <v>114</v>
      </c>
      <c r="C76" s="39" t="s">
        <v>118</v>
      </c>
      <c r="D76" s="53"/>
      <c r="E76" s="50">
        <v>510830</v>
      </c>
      <c r="F76" s="42"/>
      <c r="G76" s="42"/>
      <c r="H76" s="42"/>
      <c r="I76" s="71" t="s">
        <v>39</v>
      </c>
      <c r="J76" s="72">
        <v>3002610</v>
      </c>
      <c r="K76" s="45"/>
      <c r="L76" s="46"/>
      <c r="M76" s="45"/>
      <c r="N76" s="47"/>
      <c r="O76" s="48"/>
      <c r="P76" s="49"/>
    </row>
    <row r="77" spans="1:16" x14ac:dyDescent="0.3">
      <c r="A77" s="37"/>
      <c r="B77" s="69" t="s">
        <v>114</v>
      </c>
      <c r="C77" s="39" t="s">
        <v>119</v>
      </c>
      <c r="D77" s="53"/>
      <c r="E77" s="50">
        <v>1980083</v>
      </c>
      <c r="F77" s="42"/>
      <c r="G77" s="42"/>
      <c r="H77" s="42"/>
      <c r="I77" s="73"/>
      <c r="J77" s="74"/>
      <c r="K77" s="45"/>
      <c r="L77" s="46"/>
      <c r="M77" s="45"/>
      <c r="N77" s="47"/>
      <c r="O77" s="48"/>
      <c r="P77" s="49"/>
    </row>
    <row r="78" spans="1:16" x14ac:dyDescent="0.3">
      <c r="A78" s="37"/>
      <c r="B78" s="69" t="s">
        <v>114</v>
      </c>
      <c r="C78" s="39" t="s">
        <v>120</v>
      </c>
      <c r="D78" s="53"/>
      <c r="E78" s="50">
        <v>5212607</v>
      </c>
      <c r="F78" s="42"/>
      <c r="G78" s="42"/>
      <c r="H78" s="42"/>
      <c r="I78" s="51"/>
      <c r="J78" s="52"/>
      <c r="K78" s="45"/>
      <c r="L78" s="46"/>
      <c r="M78" s="45"/>
      <c r="N78" s="47"/>
      <c r="O78" s="48"/>
      <c r="P78" s="49"/>
    </row>
    <row r="79" spans="1:16" x14ac:dyDescent="0.3">
      <c r="A79" s="37"/>
      <c r="B79" s="69" t="s">
        <v>114</v>
      </c>
      <c r="C79" s="39" t="s">
        <v>121</v>
      </c>
      <c r="D79" s="53"/>
      <c r="E79" s="50">
        <v>110</v>
      </c>
      <c r="F79" s="42"/>
      <c r="G79" s="42"/>
      <c r="H79" s="42"/>
      <c r="I79" s="51"/>
      <c r="J79" s="52"/>
      <c r="K79" s="45"/>
      <c r="L79" s="46"/>
      <c r="M79" s="45"/>
      <c r="N79" s="47"/>
      <c r="O79" s="48"/>
      <c r="P79" s="49"/>
    </row>
    <row r="80" spans="1:16" x14ac:dyDescent="0.3">
      <c r="A80" s="37"/>
      <c r="B80" s="69" t="s">
        <v>114</v>
      </c>
      <c r="C80" s="39" t="s">
        <v>122</v>
      </c>
      <c r="D80" s="53"/>
      <c r="E80" s="50">
        <v>2722309</v>
      </c>
      <c r="F80" s="42"/>
      <c r="G80" s="42"/>
      <c r="H80" s="42"/>
      <c r="I80" s="51"/>
      <c r="J80" s="52"/>
      <c r="K80" s="45"/>
      <c r="L80" s="46"/>
      <c r="M80" s="45"/>
      <c r="N80" s="47"/>
      <c r="O80" s="48"/>
      <c r="P80" s="49"/>
    </row>
    <row r="81" spans="1:16" x14ac:dyDescent="0.3">
      <c r="A81" s="37"/>
      <c r="B81" s="69" t="s">
        <v>114</v>
      </c>
      <c r="C81" s="39" t="s">
        <v>123</v>
      </c>
      <c r="D81" s="53"/>
      <c r="E81" s="50">
        <v>236900</v>
      </c>
      <c r="F81" s="42"/>
      <c r="G81" s="42"/>
      <c r="H81" s="42"/>
      <c r="I81" s="51"/>
      <c r="J81" s="52"/>
      <c r="K81" s="45"/>
      <c r="L81" s="46"/>
      <c r="M81" s="45"/>
      <c r="N81" s="47"/>
      <c r="O81" s="48"/>
      <c r="P81" s="49"/>
    </row>
    <row r="82" spans="1:16" x14ac:dyDescent="0.3">
      <c r="A82" s="37"/>
      <c r="B82" s="69" t="s">
        <v>114</v>
      </c>
      <c r="C82" s="39" t="s">
        <v>124</v>
      </c>
      <c r="D82" s="53"/>
      <c r="E82" s="50">
        <v>1045140</v>
      </c>
      <c r="F82" s="42"/>
      <c r="G82" s="42"/>
      <c r="H82" s="42"/>
      <c r="I82" s="51"/>
      <c r="J82" s="52"/>
      <c r="K82" s="45"/>
      <c r="L82" s="46"/>
      <c r="M82" s="45"/>
      <c r="N82" s="47"/>
      <c r="O82" s="48"/>
      <c r="P82" s="49"/>
    </row>
    <row r="83" spans="1:16" x14ac:dyDescent="0.3">
      <c r="A83" s="37"/>
      <c r="B83" s="69" t="s">
        <v>114</v>
      </c>
      <c r="C83" s="39" t="s">
        <v>125</v>
      </c>
      <c r="D83" s="53"/>
      <c r="E83" s="50">
        <v>165970</v>
      </c>
      <c r="F83" s="42"/>
      <c r="G83" s="42"/>
      <c r="H83" s="42"/>
      <c r="I83" s="51"/>
      <c r="J83" s="52"/>
      <c r="K83" s="45"/>
      <c r="L83" s="46"/>
      <c r="M83" s="45"/>
      <c r="N83" s="47"/>
      <c r="O83" s="48"/>
      <c r="P83" s="49"/>
    </row>
    <row r="84" spans="1:16" x14ac:dyDescent="0.3">
      <c r="A84" s="37"/>
      <c r="B84" s="69" t="s">
        <v>114</v>
      </c>
      <c r="C84" s="39" t="s">
        <v>126</v>
      </c>
      <c r="D84" s="53"/>
      <c r="E84" s="50">
        <v>478200</v>
      </c>
      <c r="F84" s="42"/>
      <c r="G84" s="42"/>
      <c r="H84" s="42"/>
      <c r="I84" s="51"/>
      <c r="J84" s="52"/>
      <c r="K84" s="45"/>
      <c r="L84" s="46"/>
      <c r="M84" s="45"/>
      <c r="N84" s="47"/>
      <c r="O84" s="48"/>
      <c r="P84" s="49"/>
    </row>
    <row r="85" spans="1:16" x14ac:dyDescent="0.3">
      <c r="A85" s="37"/>
      <c r="B85" s="69" t="s">
        <v>114</v>
      </c>
      <c r="C85" s="39" t="s">
        <v>127</v>
      </c>
      <c r="D85" s="53"/>
      <c r="E85" s="50">
        <v>2467574</v>
      </c>
      <c r="F85" s="42"/>
      <c r="G85" s="42"/>
      <c r="H85" s="42"/>
      <c r="I85" s="51"/>
      <c r="J85" s="52"/>
      <c r="K85" s="45"/>
      <c r="L85" s="46"/>
      <c r="M85" s="45"/>
      <c r="N85" s="47"/>
      <c r="O85" s="48"/>
      <c r="P85" s="49"/>
    </row>
    <row r="86" spans="1:16" x14ac:dyDescent="0.3">
      <c r="A86" s="37"/>
      <c r="B86" s="69" t="s">
        <v>114</v>
      </c>
      <c r="C86" s="39" t="s">
        <v>128</v>
      </c>
      <c r="D86" s="53"/>
      <c r="E86" s="50">
        <v>1476730</v>
      </c>
      <c r="F86" s="42"/>
      <c r="G86" s="42"/>
      <c r="H86" s="42"/>
      <c r="I86" s="51"/>
      <c r="J86" s="52"/>
      <c r="K86" s="45"/>
      <c r="L86" s="46"/>
      <c r="M86" s="45"/>
      <c r="N86" s="47"/>
      <c r="O86" s="48"/>
      <c r="P86" s="49"/>
    </row>
    <row r="87" spans="1:16" ht="17.25" thickBot="1" x14ac:dyDescent="0.35">
      <c r="A87" s="54"/>
      <c r="B87" s="70" t="s">
        <v>114</v>
      </c>
      <c r="C87" s="16" t="s">
        <v>129</v>
      </c>
      <c r="D87" s="56"/>
      <c r="E87" s="57">
        <v>1581400</v>
      </c>
      <c r="F87" s="58"/>
      <c r="G87" s="58"/>
      <c r="H87" s="58"/>
      <c r="I87" s="59"/>
      <c r="J87" s="60"/>
      <c r="K87" s="61"/>
      <c r="L87" s="62"/>
      <c r="M87" s="61"/>
      <c r="N87" s="63"/>
      <c r="O87" s="64"/>
      <c r="P87" s="65"/>
    </row>
    <row r="88" spans="1:16" x14ac:dyDescent="0.3">
      <c r="A88" s="75" t="s">
        <v>130</v>
      </c>
      <c r="B88" s="66" t="s">
        <v>131</v>
      </c>
      <c r="C88" s="27" t="s">
        <v>132</v>
      </c>
      <c r="D88" s="67"/>
      <c r="E88" s="68">
        <v>67875</v>
      </c>
      <c r="F88" s="30">
        <f>SUM(G88:H101)</f>
        <v>18097100</v>
      </c>
      <c r="G88" s="30">
        <v>16052730</v>
      </c>
      <c r="H88" s="30">
        <v>2044370</v>
      </c>
      <c r="I88" s="77" t="s">
        <v>133</v>
      </c>
      <c r="J88" s="78">
        <v>2044370</v>
      </c>
      <c r="K88" s="33">
        <f>F88</f>
        <v>18097100</v>
      </c>
      <c r="L88" s="33">
        <f>[1]폐비닐_2019!M88</f>
        <v>8174375</v>
      </c>
      <c r="M88" s="33">
        <f>SUM(E88:E101)+L88-K88</f>
        <v>12318892</v>
      </c>
      <c r="N88" s="34" t="s">
        <v>24</v>
      </c>
      <c r="O88" s="35"/>
      <c r="P88" s="36" t="s">
        <v>25</v>
      </c>
    </row>
    <row r="89" spans="1:16" x14ac:dyDescent="0.3">
      <c r="A89" s="37"/>
      <c r="B89" s="69" t="s">
        <v>131</v>
      </c>
      <c r="C89" s="39" t="s">
        <v>134</v>
      </c>
      <c r="D89" s="53"/>
      <c r="E89" s="50">
        <v>76836</v>
      </c>
      <c r="F89" s="42"/>
      <c r="G89" s="42"/>
      <c r="H89" s="42"/>
      <c r="I89" s="73"/>
      <c r="J89" s="74"/>
      <c r="K89" s="45"/>
      <c r="L89" s="46"/>
      <c r="M89" s="45"/>
      <c r="N89" s="47"/>
      <c r="O89" s="48"/>
      <c r="P89" s="49"/>
    </row>
    <row r="90" spans="1:16" x14ac:dyDescent="0.3">
      <c r="A90" s="37"/>
      <c r="B90" s="69" t="s">
        <v>131</v>
      </c>
      <c r="C90" s="39" t="s">
        <v>135</v>
      </c>
      <c r="D90" s="53"/>
      <c r="E90" s="50">
        <v>2944329</v>
      </c>
      <c r="F90" s="42"/>
      <c r="G90" s="42"/>
      <c r="H90" s="42"/>
      <c r="I90" s="51"/>
      <c r="J90" s="52"/>
      <c r="K90" s="45"/>
      <c r="L90" s="46"/>
      <c r="M90" s="45"/>
      <c r="N90" s="47"/>
      <c r="O90" s="48"/>
      <c r="P90" s="49"/>
    </row>
    <row r="91" spans="1:16" x14ac:dyDescent="0.3">
      <c r="A91" s="37"/>
      <c r="B91" s="69" t="s">
        <v>131</v>
      </c>
      <c r="C91" s="39" t="s">
        <v>136</v>
      </c>
      <c r="D91" s="53"/>
      <c r="E91" s="50">
        <v>2690821</v>
      </c>
      <c r="F91" s="42"/>
      <c r="G91" s="42"/>
      <c r="H91" s="42"/>
      <c r="I91" s="51"/>
      <c r="J91" s="52"/>
      <c r="K91" s="45"/>
      <c r="L91" s="46"/>
      <c r="M91" s="45"/>
      <c r="N91" s="47"/>
      <c r="O91" s="48"/>
      <c r="P91" s="49"/>
    </row>
    <row r="92" spans="1:16" x14ac:dyDescent="0.3">
      <c r="A92" s="37"/>
      <c r="B92" s="69" t="s">
        <v>131</v>
      </c>
      <c r="C92" s="39" t="s">
        <v>137</v>
      </c>
      <c r="D92" s="53"/>
      <c r="E92" s="50">
        <v>1726430</v>
      </c>
      <c r="F92" s="42"/>
      <c r="G92" s="42"/>
      <c r="H92" s="42"/>
      <c r="I92" s="51"/>
      <c r="J92" s="52"/>
      <c r="K92" s="45"/>
      <c r="L92" s="46"/>
      <c r="M92" s="45"/>
      <c r="N92" s="47"/>
      <c r="O92" s="48"/>
      <c r="P92" s="49"/>
    </row>
    <row r="93" spans="1:16" x14ac:dyDescent="0.3">
      <c r="A93" s="37"/>
      <c r="B93" s="69" t="s">
        <v>131</v>
      </c>
      <c r="C93" s="39" t="s">
        <v>138</v>
      </c>
      <c r="D93" s="53"/>
      <c r="E93" s="50">
        <v>1754093</v>
      </c>
      <c r="F93" s="42"/>
      <c r="G93" s="42"/>
      <c r="H93" s="42"/>
      <c r="I93" s="51"/>
      <c r="J93" s="52"/>
      <c r="K93" s="45"/>
      <c r="L93" s="46"/>
      <c r="M93" s="45"/>
      <c r="N93" s="47"/>
      <c r="O93" s="48"/>
      <c r="P93" s="49"/>
    </row>
    <row r="94" spans="1:16" x14ac:dyDescent="0.3">
      <c r="A94" s="37"/>
      <c r="B94" s="69" t="s">
        <v>131</v>
      </c>
      <c r="C94" s="39" t="s">
        <v>139</v>
      </c>
      <c r="D94" s="53"/>
      <c r="E94" s="50">
        <v>1327915</v>
      </c>
      <c r="F94" s="42"/>
      <c r="G94" s="42"/>
      <c r="H94" s="42"/>
      <c r="I94" s="51"/>
      <c r="J94" s="52"/>
      <c r="K94" s="45"/>
      <c r="L94" s="46"/>
      <c r="M94" s="45"/>
      <c r="N94" s="47"/>
      <c r="O94" s="48"/>
      <c r="P94" s="49"/>
    </row>
    <row r="95" spans="1:16" x14ac:dyDescent="0.3">
      <c r="A95" s="37"/>
      <c r="B95" s="69" t="s">
        <v>131</v>
      </c>
      <c r="C95" s="39" t="s">
        <v>140</v>
      </c>
      <c r="D95" s="53"/>
      <c r="E95" s="50">
        <v>1120808</v>
      </c>
      <c r="F95" s="42"/>
      <c r="G95" s="42"/>
      <c r="H95" s="42"/>
      <c r="I95" s="51"/>
      <c r="J95" s="52"/>
      <c r="K95" s="45"/>
      <c r="L95" s="46"/>
      <c r="M95" s="45"/>
      <c r="N95" s="47"/>
      <c r="O95" s="48"/>
      <c r="P95" s="49"/>
    </row>
    <row r="96" spans="1:16" x14ac:dyDescent="0.3">
      <c r="A96" s="37"/>
      <c r="B96" s="69" t="s">
        <v>131</v>
      </c>
      <c r="C96" s="39" t="s">
        <v>141</v>
      </c>
      <c r="D96" s="53"/>
      <c r="E96" s="50">
        <v>692543</v>
      </c>
      <c r="F96" s="42"/>
      <c r="G96" s="42"/>
      <c r="H96" s="42"/>
      <c r="I96" s="51"/>
      <c r="J96" s="52"/>
      <c r="K96" s="45"/>
      <c r="L96" s="46"/>
      <c r="M96" s="45"/>
      <c r="N96" s="47"/>
      <c r="O96" s="48"/>
      <c r="P96" s="49"/>
    </row>
    <row r="97" spans="1:16" x14ac:dyDescent="0.3">
      <c r="A97" s="37"/>
      <c r="B97" s="69" t="s">
        <v>131</v>
      </c>
      <c r="C97" s="39" t="s">
        <v>142</v>
      </c>
      <c r="D97" s="53"/>
      <c r="E97" s="50">
        <v>534133</v>
      </c>
      <c r="F97" s="42"/>
      <c r="G97" s="42"/>
      <c r="H97" s="42"/>
      <c r="I97" s="51"/>
      <c r="J97" s="52"/>
      <c r="K97" s="45"/>
      <c r="L97" s="46"/>
      <c r="M97" s="45"/>
      <c r="N97" s="47"/>
      <c r="O97" s="48"/>
      <c r="P97" s="49"/>
    </row>
    <row r="98" spans="1:16" x14ac:dyDescent="0.3">
      <c r="A98" s="37"/>
      <c r="B98" s="69" t="s">
        <v>131</v>
      </c>
      <c r="C98" s="39" t="s">
        <v>143</v>
      </c>
      <c r="D98" s="53"/>
      <c r="E98" s="50">
        <v>433768</v>
      </c>
      <c r="F98" s="42"/>
      <c r="G98" s="42"/>
      <c r="H98" s="42"/>
      <c r="I98" s="51"/>
      <c r="J98" s="52"/>
      <c r="K98" s="45"/>
      <c r="L98" s="46"/>
      <c r="M98" s="45"/>
      <c r="N98" s="47"/>
      <c r="O98" s="48"/>
      <c r="P98" s="49"/>
    </row>
    <row r="99" spans="1:16" x14ac:dyDescent="0.3">
      <c r="A99" s="37"/>
      <c r="B99" s="69" t="s">
        <v>131</v>
      </c>
      <c r="C99" s="39" t="s">
        <v>144</v>
      </c>
      <c r="D99" s="53"/>
      <c r="E99" s="50">
        <v>972936</v>
      </c>
      <c r="F99" s="42"/>
      <c r="G99" s="42"/>
      <c r="H99" s="42"/>
      <c r="I99" s="51"/>
      <c r="J99" s="52"/>
      <c r="K99" s="45"/>
      <c r="L99" s="46"/>
      <c r="M99" s="45"/>
      <c r="N99" s="47"/>
      <c r="O99" s="48"/>
      <c r="P99" s="49"/>
    </row>
    <row r="100" spans="1:16" x14ac:dyDescent="0.3">
      <c r="A100" s="37"/>
      <c r="B100" s="69" t="s">
        <v>131</v>
      </c>
      <c r="C100" s="39" t="s">
        <v>145</v>
      </c>
      <c r="D100" s="53"/>
      <c r="E100" s="50">
        <v>6500747</v>
      </c>
      <c r="F100" s="42"/>
      <c r="G100" s="42"/>
      <c r="H100" s="42"/>
      <c r="I100" s="51"/>
      <c r="J100" s="52"/>
      <c r="K100" s="45"/>
      <c r="L100" s="46"/>
      <c r="M100" s="45"/>
      <c r="N100" s="47"/>
      <c r="O100" s="48"/>
      <c r="P100" s="49"/>
    </row>
    <row r="101" spans="1:16" ht="17.25" thickBot="1" x14ac:dyDescent="0.35">
      <c r="A101" s="54"/>
      <c r="B101" s="70" t="s">
        <v>131</v>
      </c>
      <c r="C101" s="16" t="s">
        <v>146</v>
      </c>
      <c r="D101" s="56"/>
      <c r="E101" s="57">
        <v>1398383</v>
      </c>
      <c r="F101" s="58"/>
      <c r="G101" s="58"/>
      <c r="H101" s="58"/>
      <c r="I101" s="59"/>
      <c r="J101" s="60"/>
      <c r="K101" s="61"/>
      <c r="L101" s="62"/>
      <c r="M101" s="61"/>
      <c r="N101" s="63"/>
      <c r="O101" s="64"/>
      <c r="P101" s="65"/>
    </row>
    <row r="102" spans="1:16" x14ac:dyDescent="0.3">
      <c r="A102" s="75" t="s">
        <v>147</v>
      </c>
      <c r="B102" s="66" t="s">
        <v>148</v>
      </c>
      <c r="C102" s="27" t="s">
        <v>148</v>
      </c>
      <c r="D102" s="67"/>
      <c r="E102" s="68">
        <v>298990</v>
      </c>
      <c r="F102" s="30">
        <f>SUM(G102:H124)</f>
        <v>35927860</v>
      </c>
      <c r="G102" s="30">
        <v>6744570</v>
      </c>
      <c r="H102" s="30">
        <v>29183290</v>
      </c>
      <c r="I102" s="31" t="s">
        <v>149</v>
      </c>
      <c r="J102" s="32">
        <v>979400</v>
      </c>
      <c r="K102" s="33">
        <f>F102</f>
        <v>35927860</v>
      </c>
      <c r="L102" s="33">
        <f>[1]폐비닐_2019!M102</f>
        <v>1884407</v>
      </c>
      <c r="M102" s="33">
        <f>SUM(E102:E124)+L102-K102</f>
        <v>318414</v>
      </c>
      <c r="N102" s="34" t="s">
        <v>24</v>
      </c>
      <c r="O102" s="35"/>
      <c r="P102" s="36" t="s">
        <v>25</v>
      </c>
    </row>
    <row r="103" spans="1:16" x14ac:dyDescent="0.3">
      <c r="A103" s="37"/>
      <c r="B103" s="69" t="s">
        <v>150</v>
      </c>
      <c r="C103" s="39" t="s">
        <v>151</v>
      </c>
      <c r="D103" s="53"/>
      <c r="E103" s="50">
        <v>29664</v>
      </c>
      <c r="F103" s="42"/>
      <c r="G103" s="42"/>
      <c r="H103" s="42"/>
      <c r="I103" s="43" t="s">
        <v>152</v>
      </c>
      <c r="J103" s="44">
        <v>27628530</v>
      </c>
      <c r="K103" s="45"/>
      <c r="L103" s="46"/>
      <c r="M103" s="45"/>
      <c r="N103" s="47"/>
      <c r="O103" s="48"/>
      <c r="P103" s="49"/>
    </row>
    <row r="104" spans="1:16" x14ac:dyDescent="0.3">
      <c r="A104" s="37"/>
      <c r="B104" s="69" t="s">
        <v>150</v>
      </c>
      <c r="C104" s="39" t="s">
        <v>153</v>
      </c>
      <c r="D104" s="53"/>
      <c r="E104" s="50">
        <v>274038</v>
      </c>
      <c r="F104" s="42"/>
      <c r="G104" s="42"/>
      <c r="H104" s="42"/>
      <c r="I104" s="43" t="s">
        <v>154</v>
      </c>
      <c r="J104" s="44">
        <v>100290</v>
      </c>
      <c r="K104" s="45"/>
      <c r="L104" s="46"/>
      <c r="M104" s="45"/>
      <c r="N104" s="47"/>
      <c r="O104" s="48"/>
      <c r="P104" s="49"/>
    </row>
    <row r="105" spans="1:16" x14ac:dyDescent="0.3">
      <c r="A105" s="37"/>
      <c r="B105" s="69" t="s">
        <v>150</v>
      </c>
      <c r="C105" s="39" t="s">
        <v>155</v>
      </c>
      <c r="D105" s="53"/>
      <c r="E105" s="50">
        <v>273330</v>
      </c>
      <c r="F105" s="42"/>
      <c r="G105" s="42"/>
      <c r="H105" s="42"/>
      <c r="I105" s="43" t="s">
        <v>156</v>
      </c>
      <c r="J105" s="44">
        <v>269040</v>
      </c>
      <c r="K105" s="45"/>
      <c r="L105" s="46"/>
      <c r="M105" s="45"/>
      <c r="N105" s="47"/>
      <c r="O105" s="48"/>
      <c r="P105" s="49"/>
    </row>
    <row r="106" spans="1:16" x14ac:dyDescent="0.3">
      <c r="A106" s="37"/>
      <c r="B106" s="69" t="s">
        <v>150</v>
      </c>
      <c r="C106" s="39" t="s">
        <v>157</v>
      </c>
      <c r="D106" s="53"/>
      <c r="E106" s="50">
        <v>1238391</v>
      </c>
      <c r="F106" s="42"/>
      <c r="G106" s="42"/>
      <c r="H106" s="42"/>
      <c r="I106" s="71" t="s">
        <v>158</v>
      </c>
      <c r="J106" s="72">
        <v>206030</v>
      </c>
      <c r="K106" s="45"/>
      <c r="L106" s="46"/>
      <c r="M106" s="45"/>
      <c r="N106" s="47"/>
      <c r="O106" s="48"/>
      <c r="P106" s="49"/>
    </row>
    <row r="107" spans="1:16" x14ac:dyDescent="0.3">
      <c r="A107" s="37"/>
      <c r="B107" s="69" t="s">
        <v>150</v>
      </c>
      <c r="C107" s="39" t="s">
        <v>159</v>
      </c>
      <c r="D107" s="53"/>
      <c r="E107" s="50">
        <v>121620</v>
      </c>
      <c r="F107" s="42"/>
      <c r="G107" s="42"/>
      <c r="H107" s="42"/>
      <c r="I107" s="73"/>
      <c r="J107" s="74"/>
      <c r="K107" s="45"/>
      <c r="L107" s="46"/>
      <c r="M107" s="45"/>
      <c r="N107" s="47"/>
      <c r="O107" s="48"/>
      <c r="P107" s="49"/>
    </row>
    <row r="108" spans="1:16" x14ac:dyDescent="0.3">
      <c r="A108" s="37"/>
      <c r="B108" s="69" t="s">
        <v>150</v>
      </c>
      <c r="C108" s="39" t="s">
        <v>160</v>
      </c>
      <c r="D108" s="53"/>
      <c r="E108" s="50">
        <v>1467910</v>
      </c>
      <c r="F108" s="42"/>
      <c r="G108" s="42"/>
      <c r="H108" s="42"/>
      <c r="I108" s="51"/>
      <c r="J108" s="52"/>
      <c r="K108" s="45"/>
      <c r="L108" s="46"/>
      <c r="M108" s="45"/>
      <c r="N108" s="47"/>
      <c r="O108" s="48"/>
      <c r="P108" s="49"/>
    </row>
    <row r="109" spans="1:16" x14ac:dyDescent="0.3">
      <c r="A109" s="37"/>
      <c r="B109" s="69" t="s">
        <v>150</v>
      </c>
      <c r="C109" s="39" t="s">
        <v>161</v>
      </c>
      <c r="D109" s="53"/>
      <c r="E109" s="50">
        <v>1173470</v>
      </c>
      <c r="F109" s="42"/>
      <c r="G109" s="42"/>
      <c r="H109" s="42"/>
      <c r="I109" s="51"/>
      <c r="J109" s="52"/>
      <c r="K109" s="45"/>
      <c r="L109" s="46"/>
      <c r="M109" s="45"/>
      <c r="N109" s="47"/>
      <c r="O109" s="48"/>
      <c r="P109" s="49"/>
    </row>
    <row r="110" spans="1:16" x14ac:dyDescent="0.3">
      <c r="A110" s="37"/>
      <c r="B110" s="69" t="s">
        <v>150</v>
      </c>
      <c r="C110" s="39" t="s">
        <v>162</v>
      </c>
      <c r="D110" s="53"/>
      <c r="E110" s="50">
        <v>72400</v>
      </c>
      <c r="F110" s="42"/>
      <c r="G110" s="42"/>
      <c r="H110" s="42"/>
      <c r="I110" s="51"/>
      <c r="J110" s="52"/>
      <c r="K110" s="45"/>
      <c r="L110" s="46"/>
      <c r="M110" s="45"/>
      <c r="N110" s="47"/>
      <c r="O110" s="48"/>
      <c r="P110" s="49"/>
    </row>
    <row r="111" spans="1:16" x14ac:dyDescent="0.3">
      <c r="A111" s="37"/>
      <c r="B111" s="69" t="s">
        <v>150</v>
      </c>
      <c r="C111" s="39" t="s">
        <v>163</v>
      </c>
      <c r="D111" s="53"/>
      <c r="E111" s="50">
        <v>1808700</v>
      </c>
      <c r="F111" s="42"/>
      <c r="G111" s="42"/>
      <c r="H111" s="42"/>
      <c r="I111" s="51"/>
      <c r="J111" s="52"/>
      <c r="K111" s="45"/>
      <c r="L111" s="46"/>
      <c r="M111" s="45"/>
      <c r="N111" s="47"/>
      <c r="O111" s="48"/>
      <c r="P111" s="49"/>
    </row>
    <row r="112" spans="1:16" x14ac:dyDescent="0.3">
      <c r="A112" s="37"/>
      <c r="B112" s="69" t="s">
        <v>150</v>
      </c>
      <c r="C112" s="39" t="s">
        <v>164</v>
      </c>
      <c r="D112" s="53"/>
      <c r="E112" s="50">
        <v>2202690</v>
      </c>
      <c r="F112" s="42"/>
      <c r="G112" s="42"/>
      <c r="H112" s="42"/>
      <c r="I112" s="51"/>
      <c r="J112" s="52"/>
      <c r="K112" s="45"/>
      <c r="L112" s="46"/>
      <c r="M112" s="45"/>
      <c r="N112" s="47"/>
      <c r="O112" s="48"/>
      <c r="P112" s="49"/>
    </row>
    <row r="113" spans="1:16" x14ac:dyDescent="0.3">
      <c r="A113" s="37"/>
      <c r="B113" s="69" t="s">
        <v>150</v>
      </c>
      <c r="C113" s="39" t="s">
        <v>165</v>
      </c>
      <c r="D113" s="53"/>
      <c r="E113" s="50">
        <v>195770</v>
      </c>
      <c r="F113" s="42"/>
      <c r="G113" s="42"/>
      <c r="H113" s="42"/>
      <c r="I113" s="51"/>
      <c r="J113" s="52"/>
      <c r="K113" s="45"/>
      <c r="L113" s="46"/>
      <c r="M113" s="45"/>
      <c r="N113" s="47"/>
      <c r="O113" s="48"/>
      <c r="P113" s="49"/>
    </row>
    <row r="114" spans="1:16" x14ac:dyDescent="0.3">
      <c r="A114" s="37"/>
      <c r="B114" s="69" t="s">
        <v>150</v>
      </c>
      <c r="C114" s="39" t="s">
        <v>166</v>
      </c>
      <c r="D114" s="53"/>
      <c r="E114" s="50">
        <v>462100</v>
      </c>
      <c r="F114" s="42"/>
      <c r="G114" s="42"/>
      <c r="H114" s="42"/>
      <c r="I114" s="51"/>
      <c r="J114" s="52"/>
      <c r="K114" s="45"/>
      <c r="L114" s="46"/>
      <c r="M114" s="45"/>
      <c r="N114" s="47"/>
      <c r="O114" s="48"/>
      <c r="P114" s="49"/>
    </row>
    <row r="115" spans="1:16" x14ac:dyDescent="0.3">
      <c r="A115" s="37"/>
      <c r="B115" s="69" t="s">
        <v>150</v>
      </c>
      <c r="C115" s="39" t="s">
        <v>167</v>
      </c>
      <c r="D115" s="53"/>
      <c r="E115" s="50">
        <v>311110</v>
      </c>
      <c r="F115" s="42"/>
      <c r="G115" s="42"/>
      <c r="H115" s="42"/>
      <c r="I115" s="51"/>
      <c r="J115" s="52"/>
      <c r="K115" s="45"/>
      <c r="L115" s="46"/>
      <c r="M115" s="45"/>
      <c r="N115" s="47"/>
      <c r="O115" s="48"/>
      <c r="P115" s="49"/>
    </row>
    <row r="116" spans="1:16" x14ac:dyDescent="0.3">
      <c r="A116" s="37"/>
      <c r="B116" s="69" t="s">
        <v>150</v>
      </c>
      <c r="C116" s="39" t="s">
        <v>168</v>
      </c>
      <c r="D116" s="53"/>
      <c r="E116" s="50">
        <v>9254218</v>
      </c>
      <c r="F116" s="42"/>
      <c r="G116" s="42"/>
      <c r="H116" s="42"/>
      <c r="I116" s="51"/>
      <c r="J116" s="52"/>
      <c r="K116" s="45"/>
      <c r="L116" s="46"/>
      <c r="M116" s="45"/>
      <c r="N116" s="47"/>
      <c r="O116" s="48"/>
      <c r="P116" s="49"/>
    </row>
    <row r="117" spans="1:16" x14ac:dyDescent="0.3">
      <c r="A117" s="37"/>
      <c r="B117" s="69" t="s">
        <v>150</v>
      </c>
      <c r="C117" s="39" t="s">
        <v>169</v>
      </c>
      <c r="D117" s="53"/>
      <c r="E117" s="50">
        <v>3900122</v>
      </c>
      <c r="F117" s="42"/>
      <c r="G117" s="42"/>
      <c r="H117" s="42"/>
      <c r="I117" s="51"/>
      <c r="J117" s="52"/>
      <c r="K117" s="45"/>
      <c r="L117" s="46"/>
      <c r="M117" s="45"/>
      <c r="N117" s="47"/>
      <c r="O117" s="48"/>
      <c r="P117" s="49"/>
    </row>
    <row r="118" spans="1:16" x14ac:dyDescent="0.3">
      <c r="A118" s="37"/>
      <c r="B118" s="69" t="s">
        <v>150</v>
      </c>
      <c r="C118" s="39" t="s">
        <v>170</v>
      </c>
      <c r="D118" s="53"/>
      <c r="E118" s="50">
        <v>4891816</v>
      </c>
      <c r="F118" s="42"/>
      <c r="G118" s="42"/>
      <c r="H118" s="42"/>
      <c r="I118" s="51"/>
      <c r="J118" s="52"/>
      <c r="K118" s="45"/>
      <c r="L118" s="46"/>
      <c r="M118" s="45"/>
      <c r="N118" s="47"/>
      <c r="O118" s="48"/>
      <c r="P118" s="49"/>
    </row>
    <row r="119" spans="1:16" x14ac:dyDescent="0.3">
      <c r="A119" s="37"/>
      <c r="B119" s="69" t="s">
        <v>150</v>
      </c>
      <c r="C119" s="39" t="s">
        <v>171</v>
      </c>
      <c r="D119" s="53"/>
      <c r="E119" s="50">
        <v>871694</v>
      </c>
      <c r="F119" s="42"/>
      <c r="G119" s="42"/>
      <c r="H119" s="42"/>
      <c r="I119" s="51"/>
      <c r="J119" s="52"/>
      <c r="K119" s="45"/>
      <c r="L119" s="46"/>
      <c r="M119" s="45"/>
      <c r="N119" s="47"/>
      <c r="O119" s="48"/>
      <c r="P119" s="49"/>
    </row>
    <row r="120" spans="1:16" x14ac:dyDescent="0.3">
      <c r="A120" s="37"/>
      <c r="B120" s="69" t="s">
        <v>150</v>
      </c>
      <c r="C120" s="39" t="s">
        <v>172</v>
      </c>
      <c r="D120" s="53"/>
      <c r="E120" s="50">
        <v>1158674</v>
      </c>
      <c r="F120" s="42"/>
      <c r="G120" s="42"/>
      <c r="H120" s="42"/>
      <c r="I120" s="51"/>
      <c r="J120" s="52"/>
      <c r="K120" s="45"/>
      <c r="L120" s="46"/>
      <c r="M120" s="45"/>
      <c r="N120" s="47"/>
      <c r="O120" s="48"/>
      <c r="P120" s="49"/>
    </row>
    <row r="121" spans="1:16" x14ac:dyDescent="0.3">
      <c r="A121" s="37"/>
      <c r="B121" s="69" t="s">
        <v>150</v>
      </c>
      <c r="C121" s="39" t="s">
        <v>173</v>
      </c>
      <c r="D121" s="53"/>
      <c r="E121" s="50">
        <v>289550</v>
      </c>
      <c r="F121" s="42"/>
      <c r="G121" s="42"/>
      <c r="H121" s="42"/>
      <c r="I121" s="51"/>
      <c r="J121" s="52"/>
      <c r="K121" s="45"/>
      <c r="L121" s="46"/>
      <c r="M121" s="45"/>
      <c r="N121" s="47"/>
      <c r="O121" s="48"/>
      <c r="P121" s="49"/>
    </row>
    <row r="122" spans="1:16" x14ac:dyDescent="0.3">
      <c r="A122" s="37"/>
      <c r="B122" s="69" t="s">
        <v>150</v>
      </c>
      <c r="C122" s="39" t="s">
        <v>174</v>
      </c>
      <c r="D122" s="53"/>
      <c r="E122" s="50">
        <v>122680</v>
      </c>
      <c r="F122" s="42"/>
      <c r="G122" s="42"/>
      <c r="H122" s="42"/>
      <c r="I122" s="51"/>
      <c r="J122" s="52"/>
      <c r="K122" s="45"/>
      <c r="L122" s="46"/>
      <c r="M122" s="45"/>
      <c r="N122" s="47"/>
      <c r="O122" s="48"/>
      <c r="P122" s="49"/>
    </row>
    <row r="123" spans="1:16" x14ac:dyDescent="0.3">
      <c r="A123" s="37"/>
      <c r="B123" s="69" t="s">
        <v>150</v>
      </c>
      <c r="C123" s="39" t="s">
        <v>175</v>
      </c>
      <c r="D123" s="53"/>
      <c r="E123" s="50">
        <v>2178790</v>
      </c>
      <c r="F123" s="42"/>
      <c r="G123" s="42"/>
      <c r="H123" s="42"/>
      <c r="I123" s="51"/>
      <c r="J123" s="52"/>
      <c r="K123" s="45"/>
      <c r="L123" s="46"/>
      <c r="M123" s="45"/>
      <c r="N123" s="47"/>
      <c r="O123" s="48"/>
      <c r="P123" s="49"/>
    </row>
    <row r="124" spans="1:16" ht="17.25" thickBot="1" x14ac:dyDescent="0.35">
      <c r="A124" s="54"/>
      <c r="B124" s="70" t="s">
        <v>150</v>
      </c>
      <c r="C124" s="16" t="s">
        <v>176</v>
      </c>
      <c r="D124" s="56"/>
      <c r="E124" s="57">
        <v>1764140</v>
      </c>
      <c r="F124" s="58"/>
      <c r="G124" s="58"/>
      <c r="H124" s="58"/>
      <c r="I124" s="59"/>
      <c r="J124" s="60"/>
      <c r="K124" s="61"/>
      <c r="L124" s="62"/>
      <c r="M124" s="61"/>
      <c r="N124" s="63"/>
      <c r="O124" s="64"/>
      <c r="P124" s="65"/>
    </row>
    <row r="125" spans="1:16" x14ac:dyDescent="0.3">
      <c r="A125" s="75" t="s">
        <v>177</v>
      </c>
      <c r="B125" s="66" t="s">
        <v>178</v>
      </c>
      <c r="C125" s="27" t="s">
        <v>178</v>
      </c>
      <c r="D125" s="67"/>
      <c r="E125" s="68">
        <v>401100</v>
      </c>
      <c r="F125" s="30">
        <f>SUM(G125:H147)</f>
        <v>31775330</v>
      </c>
      <c r="G125" s="30">
        <v>20431870</v>
      </c>
      <c r="H125" s="30">
        <v>11343460</v>
      </c>
      <c r="I125" s="31" t="s">
        <v>70</v>
      </c>
      <c r="J125" s="32">
        <v>3320800</v>
      </c>
      <c r="K125" s="33">
        <f>F125</f>
        <v>31775330</v>
      </c>
      <c r="L125" s="33">
        <f>[1]폐비닐_2019!M125</f>
        <v>8460550</v>
      </c>
      <c r="M125" s="33">
        <f>SUM(E125:E147)+L125-K125</f>
        <v>9807940</v>
      </c>
      <c r="N125" s="34" t="s">
        <v>24</v>
      </c>
      <c r="O125" s="35"/>
      <c r="P125" s="36" t="s">
        <v>25</v>
      </c>
    </row>
    <row r="126" spans="1:16" x14ac:dyDescent="0.3">
      <c r="A126" s="37"/>
      <c r="B126" s="69" t="s">
        <v>179</v>
      </c>
      <c r="C126" s="39" t="s">
        <v>180</v>
      </c>
      <c r="D126" s="53"/>
      <c r="E126" s="50">
        <v>586820</v>
      </c>
      <c r="F126" s="42"/>
      <c r="G126" s="42"/>
      <c r="H126" s="42"/>
      <c r="I126" s="43" t="s">
        <v>181</v>
      </c>
      <c r="J126" s="44">
        <v>120700</v>
      </c>
      <c r="K126" s="45"/>
      <c r="L126" s="46"/>
      <c r="M126" s="45"/>
      <c r="N126" s="47"/>
      <c r="O126" s="48"/>
      <c r="P126" s="49"/>
    </row>
    <row r="127" spans="1:16" x14ac:dyDescent="0.3">
      <c r="A127" s="37"/>
      <c r="B127" s="69" t="s">
        <v>179</v>
      </c>
      <c r="C127" s="39" t="s">
        <v>182</v>
      </c>
      <c r="D127" s="53"/>
      <c r="E127" s="50">
        <v>466240</v>
      </c>
      <c r="F127" s="42"/>
      <c r="G127" s="42"/>
      <c r="H127" s="42"/>
      <c r="I127" s="43" t="s">
        <v>72</v>
      </c>
      <c r="J127" s="44">
        <v>1164650</v>
      </c>
      <c r="K127" s="45"/>
      <c r="L127" s="46"/>
      <c r="M127" s="45"/>
      <c r="N127" s="47"/>
      <c r="O127" s="48"/>
      <c r="P127" s="49"/>
    </row>
    <row r="128" spans="1:16" x14ac:dyDescent="0.3">
      <c r="A128" s="37"/>
      <c r="B128" s="69" t="s">
        <v>179</v>
      </c>
      <c r="C128" s="39" t="s">
        <v>183</v>
      </c>
      <c r="D128" s="53"/>
      <c r="E128" s="50">
        <v>1529230</v>
      </c>
      <c r="F128" s="42"/>
      <c r="G128" s="42"/>
      <c r="H128" s="42"/>
      <c r="I128" s="43" t="s">
        <v>154</v>
      </c>
      <c r="J128" s="44">
        <v>9020</v>
      </c>
      <c r="K128" s="45"/>
      <c r="L128" s="46"/>
      <c r="M128" s="45"/>
      <c r="N128" s="47"/>
      <c r="O128" s="48"/>
      <c r="P128" s="49"/>
    </row>
    <row r="129" spans="1:16" x14ac:dyDescent="0.3">
      <c r="A129" s="37"/>
      <c r="B129" s="69" t="s">
        <v>179</v>
      </c>
      <c r="C129" s="39" t="s">
        <v>184</v>
      </c>
      <c r="D129" s="53"/>
      <c r="E129" s="50">
        <v>5240990</v>
      </c>
      <c r="F129" s="42"/>
      <c r="G129" s="42"/>
      <c r="H129" s="42"/>
      <c r="I129" s="43" t="s">
        <v>35</v>
      </c>
      <c r="J129" s="44">
        <v>5742010</v>
      </c>
      <c r="K129" s="45"/>
      <c r="L129" s="46"/>
      <c r="M129" s="45"/>
      <c r="N129" s="47"/>
      <c r="O129" s="48"/>
      <c r="P129" s="49"/>
    </row>
    <row r="130" spans="1:16" x14ac:dyDescent="0.3">
      <c r="A130" s="37"/>
      <c r="B130" s="69" t="s">
        <v>179</v>
      </c>
      <c r="C130" s="39" t="s">
        <v>185</v>
      </c>
      <c r="D130" s="53"/>
      <c r="E130" s="50">
        <v>1111180</v>
      </c>
      <c r="F130" s="42"/>
      <c r="G130" s="42"/>
      <c r="H130" s="42"/>
      <c r="I130" s="43" t="s">
        <v>186</v>
      </c>
      <c r="J130" s="44">
        <v>574080</v>
      </c>
      <c r="K130" s="45"/>
      <c r="L130" s="46"/>
      <c r="M130" s="45"/>
      <c r="N130" s="47"/>
      <c r="O130" s="48"/>
      <c r="P130" s="49"/>
    </row>
    <row r="131" spans="1:16" x14ac:dyDescent="0.3">
      <c r="A131" s="37"/>
      <c r="B131" s="69" t="s">
        <v>179</v>
      </c>
      <c r="C131" s="39" t="s">
        <v>187</v>
      </c>
      <c r="D131" s="53"/>
      <c r="E131" s="50">
        <v>1876070</v>
      </c>
      <c r="F131" s="42"/>
      <c r="G131" s="42"/>
      <c r="H131" s="42"/>
      <c r="I131" s="71" t="s">
        <v>39</v>
      </c>
      <c r="J131" s="72">
        <v>412200</v>
      </c>
      <c r="K131" s="45"/>
      <c r="L131" s="46"/>
      <c r="M131" s="45"/>
      <c r="N131" s="47"/>
      <c r="O131" s="48"/>
      <c r="P131" s="49"/>
    </row>
    <row r="132" spans="1:16" x14ac:dyDescent="0.3">
      <c r="A132" s="37"/>
      <c r="B132" s="69" t="s">
        <v>179</v>
      </c>
      <c r="C132" s="39" t="s">
        <v>188</v>
      </c>
      <c r="D132" s="53"/>
      <c r="E132" s="50">
        <v>1804530</v>
      </c>
      <c r="F132" s="42"/>
      <c r="G132" s="42"/>
      <c r="H132" s="42"/>
      <c r="I132" s="73"/>
      <c r="J132" s="74"/>
      <c r="K132" s="45"/>
      <c r="L132" s="46"/>
      <c r="M132" s="45"/>
      <c r="N132" s="47"/>
      <c r="O132" s="48"/>
      <c r="P132" s="49"/>
    </row>
    <row r="133" spans="1:16" x14ac:dyDescent="0.3">
      <c r="A133" s="37"/>
      <c r="B133" s="69" t="s">
        <v>179</v>
      </c>
      <c r="C133" s="39" t="s">
        <v>189</v>
      </c>
      <c r="D133" s="53"/>
      <c r="E133" s="50">
        <v>1975250</v>
      </c>
      <c r="F133" s="42"/>
      <c r="G133" s="42"/>
      <c r="H133" s="42"/>
      <c r="I133" s="51"/>
      <c r="J133" s="52"/>
      <c r="K133" s="45"/>
      <c r="L133" s="46"/>
      <c r="M133" s="45"/>
      <c r="N133" s="47"/>
      <c r="O133" s="48"/>
      <c r="P133" s="49"/>
    </row>
    <row r="134" spans="1:16" x14ac:dyDescent="0.3">
      <c r="A134" s="37"/>
      <c r="B134" s="69" t="s">
        <v>179</v>
      </c>
      <c r="C134" s="39" t="s">
        <v>190</v>
      </c>
      <c r="D134" s="53"/>
      <c r="E134" s="50">
        <v>1243580</v>
      </c>
      <c r="F134" s="42"/>
      <c r="G134" s="42"/>
      <c r="H134" s="42"/>
      <c r="I134" s="51"/>
      <c r="J134" s="52"/>
      <c r="K134" s="45"/>
      <c r="L134" s="46"/>
      <c r="M134" s="45"/>
      <c r="N134" s="47"/>
      <c r="O134" s="48"/>
      <c r="P134" s="49"/>
    </row>
    <row r="135" spans="1:16" x14ac:dyDescent="0.3">
      <c r="A135" s="37"/>
      <c r="B135" s="69" t="s">
        <v>179</v>
      </c>
      <c r="C135" s="39" t="s">
        <v>191</v>
      </c>
      <c r="D135" s="53"/>
      <c r="E135" s="50">
        <v>124570</v>
      </c>
      <c r="F135" s="42"/>
      <c r="G135" s="42"/>
      <c r="H135" s="42"/>
      <c r="I135" s="51"/>
      <c r="J135" s="52"/>
      <c r="K135" s="45"/>
      <c r="L135" s="46"/>
      <c r="M135" s="45"/>
      <c r="N135" s="47"/>
      <c r="O135" s="48"/>
      <c r="P135" s="49"/>
    </row>
    <row r="136" spans="1:16" x14ac:dyDescent="0.3">
      <c r="A136" s="37"/>
      <c r="B136" s="69" t="s">
        <v>179</v>
      </c>
      <c r="C136" s="39" t="s">
        <v>192</v>
      </c>
      <c r="D136" s="53"/>
      <c r="E136" s="50">
        <v>1218480</v>
      </c>
      <c r="F136" s="42"/>
      <c r="G136" s="42"/>
      <c r="H136" s="42"/>
      <c r="I136" s="51"/>
      <c r="J136" s="52"/>
      <c r="K136" s="45"/>
      <c r="L136" s="46"/>
      <c r="M136" s="45"/>
      <c r="N136" s="47"/>
      <c r="O136" s="48"/>
      <c r="P136" s="49"/>
    </row>
    <row r="137" spans="1:16" x14ac:dyDescent="0.3">
      <c r="A137" s="37"/>
      <c r="B137" s="69" t="s">
        <v>179</v>
      </c>
      <c r="C137" s="39" t="s">
        <v>193</v>
      </c>
      <c r="D137" s="53"/>
      <c r="E137" s="50">
        <v>2594930</v>
      </c>
      <c r="F137" s="42"/>
      <c r="G137" s="42"/>
      <c r="H137" s="42"/>
      <c r="I137" s="51"/>
      <c r="J137" s="52"/>
      <c r="K137" s="45"/>
      <c r="L137" s="46"/>
      <c r="M137" s="45"/>
      <c r="N137" s="47"/>
      <c r="O137" s="48"/>
      <c r="P137" s="49"/>
    </row>
    <row r="138" spans="1:16" x14ac:dyDescent="0.3">
      <c r="A138" s="37"/>
      <c r="B138" s="69" t="s">
        <v>179</v>
      </c>
      <c r="C138" s="39" t="s">
        <v>194</v>
      </c>
      <c r="D138" s="53"/>
      <c r="E138" s="50">
        <v>1095830</v>
      </c>
      <c r="F138" s="42"/>
      <c r="G138" s="42"/>
      <c r="H138" s="42"/>
      <c r="I138" s="51"/>
      <c r="J138" s="52"/>
      <c r="K138" s="45"/>
      <c r="L138" s="46"/>
      <c r="M138" s="45"/>
      <c r="N138" s="47"/>
      <c r="O138" s="48"/>
      <c r="P138" s="49"/>
    </row>
    <row r="139" spans="1:16" x14ac:dyDescent="0.3">
      <c r="A139" s="37"/>
      <c r="B139" s="69" t="s">
        <v>179</v>
      </c>
      <c r="C139" s="39" t="s">
        <v>195</v>
      </c>
      <c r="D139" s="53"/>
      <c r="E139" s="50">
        <v>2271090</v>
      </c>
      <c r="F139" s="42"/>
      <c r="G139" s="42"/>
      <c r="H139" s="42"/>
      <c r="I139" s="51"/>
      <c r="J139" s="52"/>
      <c r="K139" s="45"/>
      <c r="L139" s="46"/>
      <c r="M139" s="45"/>
      <c r="N139" s="47"/>
      <c r="O139" s="48"/>
      <c r="P139" s="49"/>
    </row>
    <row r="140" spans="1:16" x14ac:dyDescent="0.3">
      <c r="A140" s="37"/>
      <c r="B140" s="69" t="s">
        <v>179</v>
      </c>
      <c r="C140" s="39" t="s">
        <v>196</v>
      </c>
      <c r="D140" s="53"/>
      <c r="E140" s="50">
        <v>585150</v>
      </c>
      <c r="F140" s="42"/>
      <c r="G140" s="42"/>
      <c r="H140" s="42"/>
      <c r="I140" s="51"/>
      <c r="J140" s="52"/>
      <c r="K140" s="45"/>
      <c r="L140" s="46"/>
      <c r="M140" s="45"/>
      <c r="N140" s="47"/>
      <c r="O140" s="48"/>
      <c r="P140" s="49"/>
    </row>
    <row r="141" spans="1:16" x14ac:dyDescent="0.3">
      <c r="A141" s="37"/>
      <c r="B141" s="69" t="s">
        <v>179</v>
      </c>
      <c r="C141" s="39" t="s">
        <v>197</v>
      </c>
      <c r="D141" s="53"/>
      <c r="E141" s="50">
        <v>344800</v>
      </c>
      <c r="F141" s="42"/>
      <c r="G141" s="42"/>
      <c r="H141" s="42"/>
      <c r="I141" s="51"/>
      <c r="J141" s="52"/>
      <c r="K141" s="45"/>
      <c r="L141" s="46"/>
      <c r="M141" s="45"/>
      <c r="N141" s="47"/>
      <c r="O141" s="48"/>
      <c r="P141" s="49"/>
    </row>
    <row r="142" spans="1:16" x14ac:dyDescent="0.3">
      <c r="A142" s="37"/>
      <c r="B142" s="69" t="s">
        <v>179</v>
      </c>
      <c r="C142" s="39" t="s">
        <v>198</v>
      </c>
      <c r="D142" s="53"/>
      <c r="E142" s="50">
        <v>1453480</v>
      </c>
      <c r="F142" s="42"/>
      <c r="G142" s="42"/>
      <c r="H142" s="42"/>
      <c r="I142" s="51"/>
      <c r="J142" s="52"/>
      <c r="K142" s="45"/>
      <c r="L142" s="46"/>
      <c r="M142" s="45"/>
      <c r="N142" s="47"/>
      <c r="O142" s="48"/>
      <c r="P142" s="49"/>
    </row>
    <row r="143" spans="1:16" x14ac:dyDescent="0.3">
      <c r="A143" s="37"/>
      <c r="B143" s="69" t="s">
        <v>179</v>
      </c>
      <c r="C143" s="39" t="s">
        <v>199</v>
      </c>
      <c r="D143" s="53"/>
      <c r="E143" s="50">
        <v>984440</v>
      </c>
      <c r="F143" s="42"/>
      <c r="G143" s="42"/>
      <c r="H143" s="42"/>
      <c r="I143" s="51"/>
      <c r="J143" s="52"/>
      <c r="K143" s="45"/>
      <c r="L143" s="46"/>
      <c r="M143" s="45"/>
      <c r="N143" s="47"/>
      <c r="O143" s="48"/>
      <c r="P143" s="49"/>
    </row>
    <row r="144" spans="1:16" x14ac:dyDescent="0.3">
      <c r="A144" s="37"/>
      <c r="B144" s="69" t="s">
        <v>179</v>
      </c>
      <c r="C144" s="39" t="s">
        <v>200</v>
      </c>
      <c r="D144" s="53"/>
      <c r="E144" s="50">
        <v>126100</v>
      </c>
      <c r="F144" s="42"/>
      <c r="G144" s="42"/>
      <c r="H144" s="42"/>
      <c r="I144" s="51"/>
      <c r="J144" s="52"/>
      <c r="K144" s="45"/>
      <c r="L144" s="46"/>
      <c r="M144" s="45"/>
      <c r="N144" s="47"/>
      <c r="O144" s="48"/>
      <c r="P144" s="49"/>
    </row>
    <row r="145" spans="1:16" x14ac:dyDescent="0.3">
      <c r="A145" s="37"/>
      <c r="B145" s="69" t="s">
        <v>179</v>
      </c>
      <c r="C145" s="39" t="s">
        <v>201</v>
      </c>
      <c r="D145" s="53"/>
      <c r="E145" s="50">
        <v>2362130</v>
      </c>
      <c r="F145" s="42"/>
      <c r="G145" s="42"/>
      <c r="H145" s="42"/>
      <c r="I145" s="51"/>
      <c r="J145" s="52"/>
      <c r="K145" s="45"/>
      <c r="L145" s="46"/>
      <c r="M145" s="45"/>
      <c r="N145" s="47"/>
      <c r="O145" s="48"/>
      <c r="P145" s="49"/>
    </row>
    <row r="146" spans="1:16" x14ac:dyDescent="0.3">
      <c r="A146" s="37"/>
      <c r="B146" s="69" t="s">
        <v>179</v>
      </c>
      <c r="C146" s="39" t="s">
        <v>202</v>
      </c>
      <c r="D146" s="53"/>
      <c r="E146" s="50">
        <v>3187960</v>
      </c>
      <c r="F146" s="42"/>
      <c r="G146" s="42"/>
      <c r="H146" s="42"/>
      <c r="I146" s="51"/>
      <c r="J146" s="52"/>
      <c r="K146" s="45"/>
      <c r="L146" s="46"/>
      <c r="M146" s="45"/>
      <c r="N146" s="47"/>
      <c r="O146" s="48"/>
      <c r="P146" s="49"/>
    </row>
    <row r="147" spans="1:16" ht="17.25" thickBot="1" x14ac:dyDescent="0.35">
      <c r="A147" s="54"/>
      <c r="B147" s="70" t="s">
        <v>179</v>
      </c>
      <c r="C147" s="16" t="s">
        <v>203</v>
      </c>
      <c r="D147" s="56"/>
      <c r="E147" s="57">
        <v>538770</v>
      </c>
      <c r="F147" s="58"/>
      <c r="G147" s="58"/>
      <c r="H147" s="58"/>
      <c r="I147" s="59"/>
      <c r="J147" s="60"/>
      <c r="K147" s="61"/>
      <c r="L147" s="62"/>
      <c r="M147" s="61"/>
      <c r="N147" s="63"/>
      <c r="O147" s="64"/>
      <c r="P147" s="65"/>
    </row>
    <row r="148" spans="1:16" x14ac:dyDescent="0.3">
      <c r="A148" s="75" t="s">
        <v>204</v>
      </c>
      <c r="B148" s="66" t="s">
        <v>205</v>
      </c>
      <c r="C148" s="27" t="s">
        <v>206</v>
      </c>
      <c r="D148" s="67"/>
      <c r="E148" s="68">
        <v>234330</v>
      </c>
      <c r="F148" s="30">
        <f>SUM(G148:H167)</f>
        <v>25303040</v>
      </c>
      <c r="G148" s="30">
        <v>503010</v>
      </c>
      <c r="H148" s="30">
        <v>24800030</v>
      </c>
      <c r="I148" s="31" t="s">
        <v>28</v>
      </c>
      <c r="J148" s="32">
        <v>19777900</v>
      </c>
      <c r="K148" s="33">
        <f>F148</f>
        <v>25303040</v>
      </c>
      <c r="L148" s="33">
        <f>[1]폐비닐_2019!M148</f>
        <v>3680650</v>
      </c>
      <c r="M148" s="33">
        <f>SUM(E148:E167)+L148-K148</f>
        <v>197100</v>
      </c>
      <c r="N148" s="34" t="s">
        <v>24</v>
      </c>
      <c r="O148" s="35"/>
      <c r="P148" s="36" t="s">
        <v>25</v>
      </c>
    </row>
    <row r="149" spans="1:16" x14ac:dyDescent="0.3">
      <c r="A149" s="37"/>
      <c r="B149" s="69" t="s">
        <v>207</v>
      </c>
      <c r="C149" s="39" t="s">
        <v>208</v>
      </c>
      <c r="D149" s="53"/>
      <c r="E149" s="50">
        <v>1206560</v>
      </c>
      <c r="F149" s="42"/>
      <c r="G149" s="42"/>
      <c r="H149" s="42"/>
      <c r="I149" s="43" t="s">
        <v>209</v>
      </c>
      <c r="J149" s="44">
        <v>354350</v>
      </c>
      <c r="K149" s="45"/>
      <c r="L149" s="46"/>
      <c r="M149" s="45"/>
      <c r="N149" s="47"/>
      <c r="O149" s="48"/>
      <c r="P149" s="49"/>
    </row>
    <row r="150" spans="1:16" x14ac:dyDescent="0.3">
      <c r="A150" s="37"/>
      <c r="B150" s="69" t="s">
        <v>207</v>
      </c>
      <c r="C150" s="39" t="s">
        <v>210</v>
      </c>
      <c r="D150" s="53"/>
      <c r="E150" s="50">
        <v>1269020</v>
      </c>
      <c r="F150" s="42"/>
      <c r="G150" s="42"/>
      <c r="H150" s="42"/>
      <c r="I150" s="71" t="s">
        <v>41</v>
      </c>
      <c r="J150" s="72">
        <v>4667780</v>
      </c>
      <c r="K150" s="45"/>
      <c r="L150" s="46"/>
      <c r="M150" s="45"/>
      <c r="N150" s="47"/>
      <c r="O150" s="48"/>
      <c r="P150" s="49"/>
    </row>
    <row r="151" spans="1:16" x14ac:dyDescent="0.3">
      <c r="A151" s="37"/>
      <c r="B151" s="69" t="s">
        <v>207</v>
      </c>
      <c r="C151" s="39" t="s">
        <v>211</v>
      </c>
      <c r="D151" s="53"/>
      <c r="E151" s="50">
        <v>3211850</v>
      </c>
      <c r="F151" s="42"/>
      <c r="G151" s="42"/>
      <c r="H151" s="42"/>
      <c r="I151" s="73"/>
      <c r="J151" s="74"/>
      <c r="K151" s="45"/>
      <c r="L151" s="46"/>
      <c r="M151" s="45"/>
      <c r="N151" s="47"/>
      <c r="O151" s="48"/>
      <c r="P151" s="49"/>
    </row>
    <row r="152" spans="1:16" x14ac:dyDescent="0.3">
      <c r="A152" s="37"/>
      <c r="B152" s="69" t="s">
        <v>207</v>
      </c>
      <c r="C152" s="39" t="s">
        <v>212</v>
      </c>
      <c r="D152" s="53"/>
      <c r="E152" s="50">
        <v>68240</v>
      </c>
      <c r="F152" s="42"/>
      <c r="G152" s="42"/>
      <c r="H152" s="42"/>
      <c r="I152" s="51"/>
      <c r="J152" s="52"/>
      <c r="K152" s="45"/>
      <c r="L152" s="46"/>
      <c r="M152" s="45"/>
      <c r="N152" s="47"/>
      <c r="O152" s="48"/>
      <c r="P152" s="49"/>
    </row>
    <row r="153" spans="1:16" x14ac:dyDescent="0.3">
      <c r="A153" s="37"/>
      <c r="B153" s="69" t="s">
        <v>207</v>
      </c>
      <c r="C153" s="39" t="s">
        <v>213</v>
      </c>
      <c r="D153" s="53"/>
      <c r="E153" s="50">
        <v>624280</v>
      </c>
      <c r="F153" s="42"/>
      <c r="G153" s="42"/>
      <c r="H153" s="42"/>
      <c r="I153" s="51"/>
      <c r="J153" s="52"/>
      <c r="K153" s="45"/>
      <c r="L153" s="46"/>
      <c r="M153" s="45"/>
      <c r="N153" s="47"/>
      <c r="O153" s="48"/>
      <c r="P153" s="49"/>
    </row>
    <row r="154" spans="1:16" x14ac:dyDescent="0.3">
      <c r="A154" s="37"/>
      <c r="B154" s="69" t="s">
        <v>207</v>
      </c>
      <c r="C154" s="39" t="s">
        <v>214</v>
      </c>
      <c r="D154" s="53"/>
      <c r="E154" s="50">
        <v>471200</v>
      </c>
      <c r="F154" s="42"/>
      <c r="G154" s="42"/>
      <c r="H154" s="42"/>
      <c r="I154" s="51"/>
      <c r="J154" s="52"/>
      <c r="K154" s="45"/>
      <c r="L154" s="46"/>
      <c r="M154" s="45"/>
      <c r="N154" s="47"/>
      <c r="O154" s="48"/>
      <c r="P154" s="49"/>
    </row>
    <row r="155" spans="1:16" x14ac:dyDescent="0.3">
      <c r="A155" s="37"/>
      <c r="B155" s="69" t="s">
        <v>207</v>
      </c>
      <c r="C155" s="39" t="s">
        <v>215</v>
      </c>
      <c r="D155" s="53"/>
      <c r="E155" s="50">
        <v>1666040</v>
      </c>
      <c r="F155" s="42"/>
      <c r="G155" s="42"/>
      <c r="H155" s="42"/>
      <c r="I155" s="51"/>
      <c r="J155" s="52"/>
      <c r="K155" s="45"/>
      <c r="L155" s="46"/>
      <c r="M155" s="45"/>
      <c r="N155" s="47"/>
      <c r="O155" s="48"/>
      <c r="P155" s="49"/>
    </row>
    <row r="156" spans="1:16" x14ac:dyDescent="0.3">
      <c r="A156" s="37"/>
      <c r="B156" s="69" t="s">
        <v>207</v>
      </c>
      <c r="C156" s="39" t="s">
        <v>216</v>
      </c>
      <c r="D156" s="53"/>
      <c r="E156" s="50">
        <v>61940</v>
      </c>
      <c r="F156" s="42"/>
      <c r="G156" s="42"/>
      <c r="H156" s="42"/>
      <c r="I156" s="51"/>
      <c r="J156" s="52"/>
      <c r="K156" s="45"/>
      <c r="L156" s="46"/>
      <c r="M156" s="45"/>
      <c r="N156" s="47"/>
      <c r="O156" s="48"/>
      <c r="P156" s="49"/>
    </row>
    <row r="157" spans="1:16" x14ac:dyDescent="0.3">
      <c r="A157" s="37"/>
      <c r="B157" s="69" t="s">
        <v>207</v>
      </c>
      <c r="C157" s="39" t="s">
        <v>217</v>
      </c>
      <c r="D157" s="53"/>
      <c r="E157" s="50">
        <v>146700</v>
      </c>
      <c r="F157" s="42"/>
      <c r="G157" s="42"/>
      <c r="H157" s="42"/>
      <c r="I157" s="51"/>
      <c r="J157" s="52"/>
      <c r="K157" s="45"/>
      <c r="L157" s="46"/>
      <c r="M157" s="45"/>
      <c r="N157" s="47"/>
      <c r="O157" s="48"/>
      <c r="P157" s="49"/>
    </row>
    <row r="158" spans="1:16" x14ac:dyDescent="0.3">
      <c r="A158" s="37"/>
      <c r="B158" s="69" t="s">
        <v>207</v>
      </c>
      <c r="C158" s="39" t="s">
        <v>218</v>
      </c>
      <c r="D158" s="53"/>
      <c r="E158" s="50">
        <v>981220</v>
      </c>
      <c r="F158" s="42"/>
      <c r="G158" s="42"/>
      <c r="H158" s="42"/>
      <c r="I158" s="51"/>
      <c r="J158" s="52"/>
      <c r="K158" s="45"/>
      <c r="L158" s="46"/>
      <c r="M158" s="45"/>
      <c r="N158" s="47"/>
      <c r="O158" s="48"/>
      <c r="P158" s="49"/>
    </row>
    <row r="159" spans="1:16" x14ac:dyDescent="0.3">
      <c r="A159" s="37"/>
      <c r="B159" s="69" t="s">
        <v>207</v>
      </c>
      <c r="C159" s="39" t="s">
        <v>219</v>
      </c>
      <c r="D159" s="53"/>
      <c r="E159" s="50">
        <v>1450250</v>
      </c>
      <c r="F159" s="42"/>
      <c r="G159" s="42"/>
      <c r="H159" s="42"/>
      <c r="I159" s="51"/>
      <c r="J159" s="52"/>
      <c r="K159" s="45"/>
      <c r="L159" s="46"/>
      <c r="M159" s="45"/>
      <c r="N159" s="47"/>
      <c r="O159" s="48"/>
      <c r="P159" s="49"/>
    </row>
    <row r="160" spans="1:16" x14ac:dyDescent="0.3">
      <c r="A160" s="37"/>
      <c r="B160" s="69" t="s">
        <v>207</v>
      </c>
      <c r="C160" s="39" t="s">
        <v>220</v>
      </c>
      <c r="D160" s="53"/>
      <c r="E160" s="50">
        <v>3149840</v>
      </c>
      <c r="F160" s="42"/>
      <c r="G160" s="42"/>
      <c r="H160" s="42"/>
      <c r="I160" s="51"/>
      <c r="J160" s="52"/>
      <c r="K160" s="45"/>
      <c r="L160" s="46"/>
      <c r="M160" s="45"/>
      <c r="N160" s="47"/>
      <c r="O160" s="48"/>
      <c r="P160" s="49"/>
    </row>
    <row r="161" spans="1:16" x14ac:dyDescent="0.3">
      <c r="A161" s="37"/>
      <c r="B161" s="69" t="s">
        <v>207</v>
      </c>
      <c r="C161" s="39" t="s">
        <v>221</v>
      </c>
      <c r="D161" s="53"/>
      <c r="E161" s="50">
        <v>221750</v>
      </c>
      <c r="F161" s="42"/>
      <c r="G161" s="42"/>
      <c r="H161" s="42"/>
      <c r="I161" s="51"/>
      <c r="J161" s="52"/>
      <c r="K161" s="45"/>
      <c r="L161" s="46"/>
      <c r="M161" s="45"/>
      <c r="N161" s="47"/>
      <c r="O161" s="48"/>
      <c r="P161" s="49"/>
    </row>
    <row r="162" spans="1:16" x14ac:dyDescent="0.3">
      <c r="A162" s="37"/>
      <c r="B162" s="69" t="s">
        <v>207</v>
      </c>
      <c r="C162" s="39" t="s">
        <v>222</v>
      </c>
      <c r="D162" s="53"/>
      <c r="E162" s="50">
        <v>710690</v>
      </c>
      <c r="F162" s="42"/>
      <c r="G162" s="42"/>
      <c r="H162" s="42"/>
      <c r="I162" s="51"/>
      <c r="J162" s="52"/>
      <c r="K162" s="45"/>
      <c r="L162" s="46"/>
      <c r="M162" s="45"/>
      <c r="N162" s="47"/>
      <c r="O162" s="48"/>
      <c r="P162" s="49"/>
    </row>
    <row r="163" spans="1:16" x14ac:dyDescent="0.3">
      <c r="A163" s="37"/>
      <c r="B163" s="69" t="s">
        <v>207</v>
      </c>
      <c r="C163" s="39" t="s">
        <v>223</v>
      </c>
      <c r="D163" s="53"/>
      <c r="E163" s="50">
        <v>571890</v>
      </c>
      <c r="F163" s="42"/>
      <c r="G163" s="42"/>
      <c r="H163" s="42"/>
      <c r="I163" s="51"/>
      <c r="J163" s="52"/>
      <c r="K163" s="45"/>
      <c r="L163" s="46"/>
      <c r="M163" s="45"/>
      <c r="N163" s="47"/>
      <c r="O163" s="48"/>
      <c r="P163" s="49"/>
    </row>
    <row r="164" spans="1:16" x14ac:dyDescent="0.3">
      <c r="A164" s="37"/>
      <c r="B164" s="69" t="s">
        <v>207</v>
      </c>
      <c r="C164" s="39" t="s">
        <v>224</v>
      </c>
      <c r="D164" s="53"/>
      <c r="E164" s="50">
        <v>641480</v>
      </c>
      <c r="F164" s="42"/>
      <c r="G164" s="42"/>
      <c r="H164" s="42"/>
      <c r="I164" s="51"/>
      <c r="J164" s="52"/>
      <c r="K164" s="45"/>
      <c r="L164" s="46"/>
      <c r="M164" s="45"/>
      <c r="N164" s="47"/>
      <c r="O164" s="48"/>
      <c r="P164" s="49"/>
    </row>
    <row r="165" spans="1:16" x14ac:dyDescent="0.3">
      <c r="A165" s="37"/>
      <c r="B165" s="69" t="s">
        <v>207</v>
      </c>
      <c r="C165" s="39" t="s">
        <v>225</v>
      </c>
      <c r="D165" s="53"/>
      <c r="E165" s="50">
        <v>1365830</v>
      </c>
      <c r="F165" s="42"/>
      <c r="G165" s="42"/>
      <c r="H165" s="42"/>
      <c r="I165" s="51"/>
      <c r="J165" s="52"/>
      <c r="K165" s="45"/>
      <c r="L165" s="46"/>
      <c r="M165" s="45"/>
      <c r="N165" s="47"/>
      <c r="O165" s="48"/>
      <c r="P165" s="49"/>
    </row>
    <row r="166" spans="1:16" x14ac:dyDescent="0.3">
      <c r="A166" s="37"/>
      <c r="B166" s="69" t="s">
        <v>207</v>
      </c>
      <c r="C166" s="39" t="s">
        <v>226</v>
      </c>
      <c r="D166" s="53"/>
      <c r="E166" s="50">
        <v>1245110</v>
      </c>
      <c r="F166" s="42"/>
      <c r="G166" s="42"/>
      <c r="H166" s="42"/>
      <c r="I166" s="51"/>
      <c r="J166" s="52"/>
      <c r="K166" s="45"/>
      <c r="L166" s="46"/>
      <c r="M166" s="45"/>
      <c r="N166" s="47"/>
      <c r="O166" s="48"/>
      <c r="P166" s="49"/>
    </row>
    <row r="167" spans="1:16" ht="17.25" thickBot="1" x14ac:dyDescent="0.35">
      <c r="A167" s="54"/>
      <c r="B167" s="70" t="s">
        <v>207</v>
      </c>
      <c r="C167" s="16" t="s">
        <v>227</v>
      </c>
      <c r="D167" s="56"/>
      <c r="E167" s="57">
        <v>2521270</v>
      </c>
      <c r="F167" s="58"/>
      <c r="G167" s="58"/>
      <c r="H167" s="58"/>
      <c r="I167" s="59"/>
      <c r="J167" s="60"/>
      <c r="K167" s="61"/>
      <c r="L167" s="62"/>
      <c r="M167" s="61"/>
      <c r="N167" s="63"/>
      <c r="O167" s="64"/>
      <c r="P167" s="65"/>
    </row>
    <row r="168" spans="1:16" x14ac:dyDescent="0.3">
      <c r="A168" s="25" t="s">
        <v>228</v>
      </c>
      <c r="B168" s="66" t="s">
        <v>229</v>
      </c>
      <c r="C168" s="27" t="s">
        <v>230</v>
      </c>
      <c r="D168" s="67"/>
      <c r="E168" s="68">
        <v>4853815</v>
      </c>
      <c r="F168" s="30">
        <f>SUM(G168:H169)</f>
        <v>393760</v>
      </c>
      <c r="G168" s="30">
        <v>0</v>
      </c>
      <c r="H168" s="30">
        <v>393760</v>
      </c>
      <c r="I168" s="31" t="s">
        <v>231</v>
      </c>
      <c r="J168" s="32">
        <v>393760</v>
      </c>
      <c r="K168" s="33">
        <f>F168</f>
        <v>393760</v>
      </c>
      <c r="L168" s="33">
        <f>[1]폐비닐_2019!M168</f>
        <v>4166048</v>
      </c>
      <c r="M168" s="33">
        <f>SUM(E168:E169)+L168-K168</f>
        <v>12190298</v>
      </c>
      <c r="N168" s="34" t="s">
        <v>24</v>
      </c>
      <c r="O168" s="35"/>
      <c r="P168" s="36" t="s">
        <v>25</v>
      </c>
    </row>
    <row r="169" spans="1:16" ht="17.25" thickBot="1" x14ac:dyDescent="0.35">
      <c r="A169" s="54"/>
      <c r="B169" s="70" t="s">
        <v>229</v>
      </c>
      <c r="C169" s="16" t="s">
        <v>232</v>
      </c>
      <c r="D169" s="56"/>
      <c r="E169" s="57">
        <v>3564195</v>
      </c>
      <c r="F169" s="58"/>
      <c r="G169" s="58"/>
      <c r="H169" s="58"/>
      <c r="I169" s="59"/>
      <c r="J169" s="60"/>
      <c r="K169" s="61"/>
      <c r="L169" s="62"/>
      <c r="M169" s="61"/>
      <c r="N169" s="63"/>
      <c r="O169" s="64"/>
      <c r="P169" s="65"/>
    </row>
  </sheetData>
  <mergeCells count="104">
    <mergeCell ref="M168:M169"/>
    <mergeCell ref="N168:O169"/>
    <mergeCell ref="P168:P169"/>
    <mergeCell ref="I169:J169"/>
    <mergeCell ref="M148:M167"/>
    <mergeCell ref="N148:O167"/>
    <mergeCell ref="P148:P167"/>
    <mergeCell ref="I151:J167"/>
    <mergeCell ref="A168:A169"/>
    <mergeCell ref="F168:F169"/>
    <mergeCell ref="G168:G169"/>
    <mergeCell ref="H168:H169"/>
    <mergeCell ref="K168:K169"/>
    <mergeCell ref="L168:L169"/>
    <mergeCell ref="M125:M147"/>
    <mergeCell ref="N125:O147"/>
    <mergeCell ref="P125:P147"/>
    <mergeCell ref="I132:J147"/>
    <mergeCell ref="A148:A167"/>
    <mergeCell ref="F148:F167"/>
    <mergeCell ref="G148:G167"/>
    <mergeCell ref="H148:H167"/>
    <mergeCell ref="K148:K167"/>
    <mergeCell ref="L148:L167"/>
    <mergeCell ref="M102:M124"/>
    <mergeCell ref="N102:O124"/>
    <mergeCell ref="P102:P124"/>
    <mergeCell ref="I107:J124"/>
    <mergeCell ref="A125:A147"/>
    <mergeCell ref="F125:F147"/>
    <mergeCell ref="G125:G147"/>
    <mergeCell ref="H125:H147"/>
    <mergeCell ref="K125:K147"/>
    <mergeCell ref="L125:L147"/>
    <mergeCell ref="M88:M101"/>
    <mergeCell ref="N88:O101"/>
    <mergeCell ref="P88:P101"/>
    <mergeCell ref="I89:J101"/>
    <mergeCell ref="A102:A124"/>
    <mergeCell ref="F102:F124"/>
    <mergeCell ref="G102:G124"/>
    <mergeCell ref="H102:H124"/>
    <mergeCell ref="K102:K124"/>
    <mergeCell ref="L102:L124"/>
    <mergeCell ref="M71:M87"/>
    <mergeCell ref="N71:O87"/>
    <mergeCell ref="P71:P87"/>
    <mergeCell ref="I77:J87"/>
    <mergeCell ref="A88:A101"/>
    <mergeCell ref="F88:F101"/>
    <mergeCell ref="G88:G101"/>
    <mergeCell ref="H88:H101"/>
    <mergeCell ref="K88:K101"/>
    <mergeCell ref="L88:L101"/>
    <mergeCell ref="M60:M70"/>
    <mergeCell ref="N60:O70"/>
    <mergeCell ref="P60:P70"/>
    <mergeCell ref="I68:J70"/>
    <mergeCell ref="A71:A87"/>
    <mergeCell ref="F71:F87"/>
    <mergeCell ref="G71:G87"/>
    <mergeCell ref="H71:H87"/>
    <mergeCell ref="K71:K87"/>
    <mergeCell ref="L71:L87"/>
    <mergeCell ref="M42:M59"/>
    <mergeCell ref="N42:O59"/>
    <mergeCell ref="P42:P59"/>
    <mergeCell ref="I46:J59"/>
    <mergeCell ref="A60:A70"/>
    <mergeCell ref="F60:F70"/>
    <mergeCell ref="G60:G70"/>
    <mergeCell ref="H60:H70"/>
    <mergeCell ref="K60:K70"/>
    <mergeCell ref="L60:L70"/>
    <mergeCell ref="M9:M41"/>
    <mergeCell ref="N9:O41"/>
    <mergeCell ref="P9:P41"/>
    <mergeCell ref="I17:J41"/>
    <mergeCell ref="A42:A59"/>
    <mergeCell ref="F42:F59"/>
    <mergeCell ref="G42:G59"/>
    <mergeCell ref="H42:H59"/>
    <mergeCell ref="K42:K59"/>
    <mergeCell ref="L42:L59"/>
    <mergeCell ref="M6:M7"/>
    <mergeCell ref="N6:N7"/>
    <mergeCell ref="O6:O7"/>
    <mergeCell ref="P6:P7"/>
    <mergeCell ref="A9:A41"/>
    <mergeCell ref="F9:F41"/>
    <mergeCell ref="G9:G41"/>
    <mergeCell ref="H9:H41"/>
    <mergeCell ref="K9:K41"/>
    <mergeCell ref="L9:L41"/>
    <mergeCell ref="A1:P3"/>
    <mergeCell ref="A6:A7"/>
    <mergeCell ref="B6:B7"/>
    <mergeCell ref="C6:C7"/>
    <mergeCell ref="D6:D7"/>
    <mergeCell ref="E6:E7"/>
    <mergeCell ref="F6:H6"/>
    <mergeCell ref="I6:J6"/>
    <mergeCell ref="K6:K7"/>
    <mergeCell ref="L6:L7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1"/>
  <sheetViews>
    <sheetView zoomScale="85" zoomScaleNormal="85" workbookViewId="0">
      <pane xSplit="6" ySplit="8" topLeftCell="G9" activePane="bottomRight" state="frozen"/>
      <selection activeCell="A9" sqref="A9:A41"/>
      <selection pane="topRight" activeCell="A9" sqref="A9:A41"/>
      <selection pane="bottomLeft" activeCell="A9" sqref="A9:A41"/>
      <selection pane="bottomRight" activeCell="T14" sqref="T14"/>
    </sheetView>
  </sheetViews>
  <sheetFormatPr defaultRowHeight="16.5" x14ac:dyDescent="0.3"/>
  <cols>
    <col min="1" max="1" width="19.25" bestFit="1" customWidth="1"/>
    <col min="2" max="2" width="15.125" bestFit="1" customWidth="1"/>
    <col min="3" max="3" width="13.625" customWidth="1"/>
    <col min="4" max="4" width="14.875" hidden="1" customWidth="1"/>
    <col min="5" max="8" width="13.625" style="3" customWidth="1"/>
    <col min="9" max="9" width="20.625" style="3" customWidth="1"/>
    <col min="10" max="11" width="13.625" style="3" customWidth="1"/>
    <col min="12" max="15" width="13.625" customWidth="1"/>
    <col min="16" max="16" width="15.625" customWidth="1"/>
    <col min="17" max="17" width="13.625" customWidth="1"/>
  </cols>
  <sheetData>
    <row r="1" spans="1:17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5" spans="1:17" ht="17.25" thickBot="1" x14ac:dyDescent="0.35">
      <c r="E5" s="2"/>
    </row>
    <row r="6" spans="1:17" ht="16.5" customHeight="1" x14ac:dyDescent="0.3">
      <c r="A6" s="5" t="s">
        <v>1</v>
      </c>
      <c r="B6" s="6" t="s">
        <v>2</v>
      </c>
      <c r="C6" s="6" t="s">
        <v>3</v>
      </c>
      <c r="D6" s="6" t="s">
        <v>4</v>
      </c>
      <c r="E6" s="7" t="s">
        <v>5</v>
      </c>
      <c r="F6" s="8" t="s">
        <v>6</v>
      </c>
      <c r="G6" s="9"/>
      <c r="H6" s="10"/>
      <c r="I6" s="11" t="s">
        <v>7</v>
      </c>
      <c r="J6" s="11"/>
      <c r="K6" s="79" t="s">
        <v>8</v>
      </c>
      <c r="L6" s="80"/>
      <c r="M6" s="12" t="s">
        <v>9</v>
      </c>
      <c r="N6" s="12" t="s">
        <v>10</v>
      </c>
      <c r="O6" s="6" t="s">
        <v>11</v>
      </c>
      <c r="P6" s="6" t="s">
        <v>12</v>
      </c>
      <c r="Q6" s="13" t="s">
        <v>13</v>
      </c>
    </row>
    <row r="7" spans="1:17" ht="17.25" thickBot="1" x14ac:dyDescent="0.35">
      <c r="A7" s="14"/>
      <c r="B7" s="14"/>
      <c r="C7" s="14"/>
      <c r="D7" s="14"/>
      <c r="E7" s="15"/>
      <c r="F7" s="16" t="s">
        <v>14</v>
      </c>
      <c r="G7" s="16" t="s">
        <v>15</v>
      </c>
      <c r="H7" s="16" t="s">
        <v>16</v>
      </c>
      <c r="I7" s="17" t="s">
        <v>17</v>
      </c>
      <c r="J7" s="17" t="s">
        <v>18</v>
      </c>
      <c r="K7" s="17" t="s">
        <v>233</v>
      </c>
      <c r="L7" s="81" t="s">
        <v>234</v>
      </c>
      <c r="M7" s="18"/>
      <c r="N7" s="18"/>
      <c r="O7" s="14"/>
      <c r="P7" s="14"/>
      <c r="Q7" s="19"/>
    </row>
    <row r="8" spans="1:17" ht="17.25" thickBot="1" x14ac:dyDescent="0.35">
      <c r="A8" s="20" t="s">
        <v>19</v>
      </c>
      <c r="B8" s="20" t="s">
        <v>19</v>
      </c>
      <c r="C8" s="20" t="s">
        <v>19</v>
      </c>
      <c r="D8" s="21"/>
      <c r="E8" s="22">
        <f>SUM(E9:E171)</f>
        <v>3588827</v>
      </c>
      <c r="F8" s="22">
        <f>SUM(G8:H8)</f>
        <v>3255760</v>
      </c>
      <c r="G8" s="22">
        <f>SUM(G9:G171)</f>
        <v>0</v>
      </c>
      <c r="H8" s="22">
        <f>SUM(H9:H171)</f>
        <v>3255760</v>
      </c>
      <c r="I8" s="22"/>
      <c r="J8" s="22">
        <f>SUM(J9:J171)</f>
        <v>3255760</v>
      </c>
      <c r="K8" s="22">
        <f>SUM(K9:K171)</f>
        <v>2859230</v>
      </c>
      <c r="L8" s="23">
        <f>SUM(L9:L171)</f>
        <v>396530</v>
      </c>
      <c r="M8" s="23">
        <f>SUM(M9:M171)</f>
        <v>48362</v>
      </c>
      <c r="N8" s="23">
        <f>SUM(N9:N171)</f>
        <v>381429</v>
      </c>
      <c r="O8" s="20"/>
      <c r="P8" s="23">
        <f>SUM(P9:P171)</f>
        <v>396530</v>
      </c>
      <c r="Q8" s="24"/>
    </row>
    <row r="9" spans="1:17" x14ac:dyDescent="0.3">
      <c r="A9" s="25" t="s">
        <v>20</v>
      </c>
      <c r="B9" s="26" t="s">
        <v>21</v>
      </c>
      <c r="C9" s="27" t="s">
        <v>22</v>
      </c>
      <c r="D9" s="28"/>
      <c r="E9" s="29">
        <v>2770</v>
      </c>
      <c r="F9" s="30">
        <f>SUM(G9:H41)</f>
        <v>150640</v>
      </c>
      <c r="G9" s="30">
        <v>0</v>
      </c>
      <c r="H9" s="30">
        <v>150640</v>
      </c>
      <c r="I9" s="31" t="s">
        <v>235</v>
      </c>
      <c r="J9" s="68">
        <v>140390</v>
      </c>
      <c r="K9" s="30">
        <v>140390</v>
      </c>
      <c r="L9" s="33">
        <v>10250</v>
      </c>
      <c r="M9" s="33">
        <f>[1]폐농약용기류_2019!N9</f>
        <v>1350</v>
      </c>
      <c r="N9" s="33">
        <f>SUM(E9:E41)+M9-F9</f>
        <v>4300</v>
      </c>
      <c r="O9" s="82" t="s">
        <v>236</v>
      </c>
      <c r="P9" s="83">
        <f>L9</f>
        <v>10250</v>
      </c>
      <c r="Q9" s="36" t="s">
        <v>25</v>
      </c>
    </row>
    <row r="10" spans="1:17" x14ac:dyDescent="0.3">
      <c r="A10" s="37"/>
      <c r="B10" s="38" t="s">
        <v>26</v>
      </c>
      <c r="C10" s="39" t="s">
        <v>27</v>
      </c>
      <c r="D10" s="40"/>
      <c r="E10" s="41">
        <v>5030</v>
      </c>
      <c r="F10" s="42"/>
      <c r="G10" s="42"/>
      <c r="H10" s="42"/>
      <c r="I10" s="43" t="s">
        <v>237</v>
      </c>
      <c r="J10" s="50">
        <v>10250</v>
      </c>
      <c r="K10" s="42"/>
      <c r="L10" s="45"/>
      <c r="M10" s="46"/>
      <c r="N10" s="45"/>
      <c r="O10" s="45"/>
      <c r="P10" s="48"/>
      <c r="Q10" s="49"/>
    </row>
    <row r="11" spans="1:17" x14ac:dyDescent="0.3">
      <c r="A11" s="37"/>
      <c r="B11" s="38" t="s">
        <v>29</v>
      </c>
      <c r="C11" s="39" t="s">
        <v>30</v>
      </c>
      <c r="D11" s="40"/>
      <c r="E11" s="41">
        <v>0</v>
      </c>
      <c r="F11" s="42"/>
      <c r="G11" s="42"/>
      <c r="H11" s="42"/>
      <c r="I11" s="73"/>
      <c r="J11" s="74"/>
      <c r="K11" s="42"/>
      <c r="L11" s="45"/>
      <c r="M11" s="46"/>
      <c r="N11" s="45"/>
      <c r="O11" s="45"/>
      <c r="P11" s="48"/>
      <c r="Q11" s="49"/>
    </row>
    <row r="12" spans="1:17" x14ac:dyDescent="0.3">
      <c r="A12" s="37"/>
      <c r="B12" s="38" t="s">
        <v>29</v>
      </c>
      <c r="C12" s="39" t="s">
        <v>32</v>
      </c>
      <c r="D12" s="40"/>
      <c r="E12" s="41">
        <v>2450</v>
      </c>
      <c r="F12" s="42"/>
      <c r="G12" s="42"/>
      <c r="H12" s="42"/>
      <c r="I12" s="51"/>
      <c r="J12" s="52"/>
      <c r="K12" s="42"/>
      <c r="L12" s="45"/>
      <c r="M12" s="46"/>
      <c r="N12" s="45"/>
      <c r="O12" s="45"/>
      <c r="P12" s="48"/>
      <c r="Q12" s="49"/>
    </row>
    <row r="13" spans="1:17" x14ac:dyDescent="0.3">
      <c r="A13" s="37"/>
      <c r="B13" s="38" t="s">
        <v>29</v>
      </c>
      <c r="C13" s="39" t="s">
        <v>34</v>
      </c>
      <c r="D13" s="40"/>
      <c r="E13" s="50">
        <v>0</v>
      </c>
      <c r="F13" s="42"/>
      <c r="G13" s="42"/>
      <c r="H13" s="42"/>
      <c r="I13" s="51"/>
      <c r="J13" s="52"/>
      <c r="K13" s="42"/>
      <c r="L13" s="45"/>
      <c r="M13" s="46"/>
      <c r="N13" s="45"/>
      <c r="O13" s="45"/>
      <c r="P13" s="48"/>
      <c r="Q13" s="49"/>
    </row>
    <row r="14" spans="1:17" x14ac:dyDescent="0.3">
      <c r="A14" s="37"/>
      <c r="B14" s="38" t="s">
        <v>29</v>
      </c>
      <c r="C14" s="39" t="s">
        <v>36</v>
      </c>
      <c r="D14" s="40"/>
      <c r="E14" s="50">
        <v>8240</v>
      </c>
      <c r="F14" s="42"/>
      <c r="G14" s="42"/>
      <c r="H14" s="42"/>
      <c r="I14" s="51"/>
      <c r="J14" s="52"/>
      <c r="K14" s="42"/>
      <c r="L14" s="45"/>
      <c r="M14" s="46"/>
      <c r="N14" s="45"/>
      <c r="O14" s="45"/>
      <c r="P14" s="48"/>
      <c r="Q14" s="49"/>
    </row>
    <row r="15" spans="1:17" x14ac:dyDescent="0.3">
      <c r="A15" s="37"/>
      <c r="B15" s="38" t="s">
        <v>29</v>
      </c>
      <c r="C15" s="39" t="s">
        <v>38</v>
      </c>
      <c r="D15" s="40"/>
      <c r="E15" s="50">
        <v>0</v>
      </c>
      <c r="F15" s="42"/>
      <c r="G15" s="42"/>
      <c r="H15" s="42"/>
      <c r="I15" s="51"/>
      <c r="J15" s="52"/>
      <c r="K15" s="42"/>
      <c r="L15" s="45"/>
      <c r="M15" s="46"/>
      <c r="N15" s="45"/>
      <c r="O15" s="45"/>
      <c r="P15" s="48"/>
      <c r="Q15" s="49"/>
    </row>
    <row r="16" spans="1:17" x14ac:dyDescent="0.3">
      <c r="A16" s="37"/>
      <c r="B16" s="38" t="s">
        <v>29</v>
      </c>
      <c r="C16" s="39" t="s">
        <v>40</v>
      </c>
      <c r="D16" s="40"/>
      <c r="E16" s="50">
        <v>0</v>
      </c>
      <c r="F16" s="42"/>
      <c r="G16" s="42"/>
      <c r="H16" s="42"/>
      <c r="I16" s="51"/>
      <c r="J16" s="52"/>
      <c r="K16" s="42"/>
      <c r="L16" s="45"/>
      <c r="M16" s="46"/>
      <c r="N16" s="45"/>
      <c r="O16" s="45"/>
      <c r="P16" s="48"/>
      <c r="Q16" s="49"/>
    </row>
    <row r="17" spans="1:17" x14ac:dyDescent="0.3">
      <c r="A17" s="37"/>
      <c r="B17" s="38" t="s">
        <v>29</v>
      </c>
      <c r="C17" s="39" t="s">
        <v>42</v>
      </c>
      <c r="D17" s="40"/>
      <c r="E17" s="50">
        <v>7570</v>
      </c>
      <c r="F17" s="42"/>
      <c r="G17" s="42"/>
      <c r="H17" s="42"/>
      <c r="I17" s="51"/>
      <c r="J17" s="52"/>
      <c r="K17" s="42"/>
      <c r="L17" s="45"/>
      <c r="M17" s="46"/>
      <c r="N17" s="45"/>
      <c r="O17" s="45"/>
      <c r="P17" s="48"/>
      <c r="Q17" s="49"/>
    </row>
    <row r="18" spans="1:17" x14ac:dyDescent="0.3">
      <c r="A18" s="37"/>
      <c r="B18" s="38" t="s">
        <v>29</v>
      </c>
      <c r="C18" s="39" t="s">
        <v>43</v>
      </c>
      <c r="D18" s="40"/>
      <c r="E18" s="50">
        <v>0</v>
      </c>
      <c r="F18" s="42"/>
      <c r="G18" s="42"/>
      <c r="H18" s="42"/>
      <c r="I18" s="51"/>
      <c r="J18" s="52"/>
      <c r="K18" s="42"/>
      <c r="L18" s="45"/>
      <c r="M18" s="46"/>
      <c r="N18" s="45"/>
      <c r="O18" s="45"/>
      <c r="P18" s="48"/>
      <c r="Q18" s="49"/>
    </row>
    <row r="19" spans="1:17" x14ac:dyDescent="0.3">
      <c r="A19" s="37"/>
      <c r="B19" s="38" t="s">
        <v>29</v>
      </c>
      <c r="C19" s="39" t="s">
        <v>44</v>
      </c>
      <c r="D19" s="53"/>
      <c r="E19" s="50">
        <v>9660</v>
      </c>
      <c r="F19" s="42"/>
      <c r="G19" s="42"/>
      <c r="H19" s="42"/>
      <c r="I19" s="51"/>
      <c r="J19" s="52"/>
      <c r="K19" s="42"/>
      <c r="L19" s="45"/>
      <c r="M19" s="46"/>
      <c r="N19" s="45"/>
      <c r="O19" s="45"/>
      <c r="P19" s="48"/>
      <c r="Q19" s="49"/>
    </row>
    <row r="20" spans="1:17" x14ac:dyDescent="0.3">
      <c r="A20" s="37"/>
      <c r="B20" s="38" t="s">
        <v>29</v>
      </c>
      <c r="C20" s="39" t="s">
        <v>45</v>
      </c>
      <c r="D20" s="53"/>
      <c r="E20" s="50">
        <v>9890</v>
      </c>
      <c r="F20" s="42"/>
      <c r="G20" s="42"/>
      <c r="H20" s="42"/>
      <c r="I20" s="51"/>
      <c r="J20" s="52"/>
      <c r="K20" s="42"/>
      <c r="L20" s="45"/>
      <c r="M20" s="46"/>
      <c r="N20" s="45"/>
      <c r="O20" s="45"/>
      <c r="P20" s="48"/>
      <c r="Q20" s="49"/>
    </row>
    <row r="21" spans="1:17" x14ac:dyDescent="0.3">
      <c r="A21" s="37"/>
      <c r="B21" s="38" t="s">
        <v>29</v>
      </c>
      <c r="C21" s="39" t="s">
        <v>46</v>
      </c>
      <c r="D21" s="53"/>
      <c r="E21" s="50">
        <v>470</v>
      </c>
      <c r="F21" s="42"/>
      <c r="G21" s="42"/>
      <c r="H21" s="42"/>
      <c r="I21" s="51"/>
      <c r="J21" s="52"/>
      <c r="K21" s="42"/>
      <c r="L21" s="45"/>
      <c r="M21" s="46"/>
      <c r="N21" s="45"/>
      <c r="O21" s="45"/>
      <c r="P21" s="48"/>
      <c r="Q21" s="49"/>
    </row>
    <row r="22" spans="1:17" x14ac:dyDescent="0.3">
      <c r="A22" s="37"/>
      <c r="B22" s="38" t="s">
        <v>29</v>
      </c>
      <c r="C22" s="39" t="s">
        <v>47</v>
      </c>
      <c r="D22" s="53"/>
      <c r="E22" s="50">
        <v>80</v>
      </c>
      <c r="F22" s="42"/>
      <c r="G22" s="42"/>
      <c r="H22" s="42"/>
      <c r="I22" s="51"/>
      <c r="J22" s="52"/>
      <c r="K22" s="42"/>
      <c r="L22" s="45"/>
      <c r="M22" s="46"/>
      <c r="N22" s="45"/>
      <c r="O22" s="45"/>
      <c r="P22" s="48"/>
      <c r="Q22" s="49"/>
    </row>
    <row r="23" spans="1:17" x14ac:dyDescent="0.3">
      <c r="A23" s="37"/>
      <c r="B23" s="38" t="s">
        <v>29</v>
      </c>
      <c r="C23" s="39" t="s">
        <v>48</v>
      </c>
      <c r="D23" s="53"/>
      <c r="E23" s="50">
        <v>17210</v>
      </c>
      <c r="F23" s="42"/>
      <c r="G23" s="42"/>
      <c r="H23" s="42"/>
      <c r="I23" s="51"/>
      <c r="J23" s="52"/>
      <c r="K23" s="42"/>
      <c r="L23" s="45"/>
      <c r="M23" s="46"/>
      <c r="N23" s="45"/>
      <c r="O23" s="45"/>
      <c r="P23" s="48"/>
      <c r="Q23" s="49"/>
    </row>
    <row r="24" spans="1:17" x14ac:dyDescent="0.3">
      <c r="A24" s="37"/>
      <c r="B24" s="38" t="s">
        <v>29</v>
      </c>
      <c r="C24" s="39" t="s">
        <v>49</v>
      </c>
      <c r="D24" s="53"/>
      <c r="E24" s="50">
        <v>14910</v>
      </c>
      <c r="F24" s="42"/>
      <c r="G24" s="42"/>
      <c r="H24" s="42"/>
      <c r="I24" s="51"/>
      <c r="J24" s="52"/>
      <c r="K24" s="42"/>
      <c r="L24" s="45"/>
      <c r="M24" s="46"/>
      <c r="N24" s="45"/>
      <c r="O24" s="45"/>
      <c r="P24" s="48"/>
      <c r="Q24" s="49"/>
    </row>
    <row r="25" spans="1:17" x14ac:dyDescent="0.3">
      <c r="A25" s="37"/>
      <c r="B25" s="38" t="s">
        <v>29</v>
      </c>
      <c r="C25" s="39" t="s">
        <v>50</v>
      </c>
      <c r="D25" s="53"/>
      <c r="E25" s="50">
        <v>0</v>
      </c>
      <c r="F25" s="42"/>
      <c r="G25" s="42"/>
      <c r="H25" s="42"/>
      <c r="I25" s="51"/>
      <c r="J25" s="52"/>
      <c r="K25" s="42"/>
      <c r="L25" s="45"/>
      <c r="M25" s="46"/>
      <c r="N25" s="45"/>
      <c r="O25" s="45"/>
      <c r="P25" s="48"/>
      <c r="Q25" s="49"/>
    </row>
    <row r="26" spans="1:17" x14ac:dyDescent="0.3">
      <c r="A26" s="37"/>
      <c r="B26" s="38" t="s">
        <v>29</v>
      </c>
      <c r="C26" s="39" t="s">
        <v>51</v>
      </c>
      <c r="D26" s="53"/>
      <c r="E26" s="50">
        <v>470</v>
      </c>
      <c r="F26" s="42"/>
      <c r="G26" s="42"/>
      <c r="H26" s="42"/>
      <c r="I26" s="51"/>
      <c r="J26" s="52"/>
      <c r="K26" s="42"/>
      <c r="L26" s="45"/>
      <c r="M26" s="46"/>
      <c r="N26" s="45"/>
      <c r="O26" s="45"/>
      <c r="P26" s="48"/>
      <c r="Q26" s="49"/>
    </row>
    <row r="27" spans="1:17" x14ac:dyDescent="0.3">
      <c r="A27" s="37"/>
      <c r="B27" s="38" t="s">
        <v>29</v>
      </c>
      <c r="C27" s="39" t="s">
        <v>52</v>
      </c>
      <c r="D27" s="53"/>
      <c r="E27" s="50">
        <v>0</v>
      </c>
      <c r="F27" s="42"/>
      <c r="G27" s="42"/>
      <c r="H27" s="42"/>
      <c r="I27" s="51"/>
      <c r="J27" s="52"/>
      <c r="K27" s="42"/>
      <c r="L27" s="45"/>
      <c r="M27" s="46"/>
      <c r="N27" s="45"/>
      <c r="O27" s="45"/>
      <c r="P27" s="48"/>
      <c r="Q27" s="49"/>
    </row>
    <row r="28" spans="1:17" x14ac:dyDescent="0.3">
      <c r="A28" s="37"/>
      <c r="B28" s="38" t="s">
        <v>29</v>
      </c>
      <c r="C28" s="39" t="s">
        <v>53</v>
      </c>
      <c r="D28" s="53"/>
      <c r="E28" s="50">
        <v>0</v>
      </c>
      <c r="F28" s="42"/>
      <c r="G28" s="42"/>
      <c r="H28" s="42"/>
      <c r="I28" s="51"/>
      <c r="J28" s="52"/>
      <c r="K28" s="42"/>
      <c r="L28" s="45"/>
      <c r="M28" s="46"/>
      <c r="N28" s="45"/>
      <c r="O28" s="45"/>
      <c r="P28" s="48"/>
      <c r="Q28" s="49"/>
    </row>
    <row r="29" spans="1:17" x14ac:dyDescent="0.3">
      <c r="A29" s="37"/>
      <c r="B29" s="38" t="s">
        <v>29</v>
      </c>
      <c r="C29" s="39" t="s">
        <v>54</v>
      </c>
      <c r="D29" s="53"/>
      <c r="E29" s="50">
        <v>17320</v>
      </c>
      <c r="F29" s="42"/>
      <c r="G29" s="42"/>
      <c r="H29" s="42"/>
      <c r="I29" s="51"/>
      <c r="J29" s="52"/>
      <c r="K29" s="42"/>
      <c r="L29" s="45"/>
      <c r="M29" s="46"/>
      <c r="N29" s="45"/>
      <c r="O29" s="45"/>
      <c r="P29" s="48"/>
      <c r="Q29" s="49"/>
    </row>
    <row r="30" spans="1:17" x14ac:dyDescent="0.3">
      <c r="A30" s="37"/>
      <c r="B30" s="38" t="s">
        <v>29</v>
      </c>
      <c r="C30" s="39" t="s">
        <v>55</v>
      </c>
      <c r="D30" s="53"/>
      <c r="E30" s="50">
        <v>1320</v>
      </c>
      <c r="F30" s="42"/>
      <c r="G30" s="42"/>
      <c r="H30" s="42"/>
      <c r="I30" s="51"/>
      <c r="J30" s="52"/>
      <c r="K30" s="42"/>
      <c r="L30" s="45"/>
      <c r="M30" s="46"/>
      <c r="N30" s="45"/>
      <c r="O30" s="45"/>
      <c r="P30" s="48"/>
      <c r="Q30" s="49"/>
    </row>
    <row r="31" spans="1:17" x14ac:dyDescent="0.3">
      <c r="A31" s="37"/>
      <c r="B31" s="38" t="s">
        <v>29</v>
      </c>
      <c r="C31" s="39" t="s">
        <v>56</v>
      </c>
      <c r="D31" s="53"/>
      <c r="E31" s="50">
        <v>18050</v>
      </c>
      <c r="F31" s="42"/>
      <c r="G31" s="42"/>
      <c r="H31" s="42"/>
      <c r="I31" s="51"/>
      <c r="J31" s="52"/>
      <c r="K31" s="42"/>
      <c r="L31" s="45"/>
      <c r="M31" s="46"/>
      <c r="N31" s="45"/>
      <c r="O31" s="45"/>
      <c r="P31" s="48"/>
      <c r="Q31" s="49"/>
    </row>
    <row r="32" spans="1:17" x14ac:dyDescent="0.3">
      <c r="A32" s="37"/>
      <c r="B32" s="38" t="s">
        <v>29</v>
      </c>
      <c r="C32" s="39" t="s">
        <v>57</v>
      </c>
      <c r="D32" s="53"/>
      <c r="E32" s="50">
        <v>1430</v>
      </c>
      <c r="F32" s="42"/>
      <c r="G32" s="42"/>
      <c r="H32" s="42"/>
      <c r="I32" s="51"/>
      <c r="J32" s="52"/>
      <c r="K32" s="42"/>
      <c r="L32" s="45"/>
      <c r="M32" s="46"/>
      <c r="N32" s="45"/>
      <c r="O32" s="45"/>
      <c r="P32" s="48"/>
      <c r="Q32" s="49"/>
    </row>
    <row r="33" spans="1:17" x14ac:dyDescent="0.3">
      <c r="A33" s="37"/>
      <c r="B33" s="38" t="s">
        <v>29</v>
      </c>
      <c r="C33" s="39" t="s">
        <v>58</v>
      </c>
      <c r="D33" s="53"/>
      <c r="E33" s="50">
        <v>8300</v>
      </c>
      <c r="F33" s="42"/>
      <c r="G33" s="42"/>
      <c r="H33" s="42"/>
      <c r="I33" s="51"/>
      <c r="J33" s="52"/>
      <c r="K33" s="42"/>
      <c r="L33" s="45"/>
      <c r="M33" s="46"/>
      <c r="N33" s="45"/>
      <c r="O33" s="45"/>
      <c r="P33" s="48"/>
      <c r="Q33" s="49"/>
    </row>
    <row r="34" spans="1:17" x14ac:dyDescent="0.3">
      <c r="A34" s="37"/>
      <c r="B34" s="38" t="s">
        <v>29</v>
      </c>
      <c r="C34" s="39" t="s">
        <v>59</v>
      </c>
      <c r="D34" s="53"/>
      <c r="E34" s="50">
        <v>0</v>
      </c>
      <c r="F34" s="42"/>
      <c r="G34" s="42"/>
      <c r="H34" s="42"/>
      <c r="I34" s="51"/>
      <c r="J34" s="52"/>
      <c r="K34" s="42"/>
      <c r="L34" s="45"/>
      <c r="M34" s="46"/>
      <c r="N34" s="45"/>
      <c r="O34" s="45"/>
      <c r="P34" s="48"/>
      <c r="Q34" s="49"/>
    </row>
    <row r="35" spans="1:17" x14ac:dyDescent="0.3">
      <c r="A35" s="37"/>
      <c r="B35" s="38" t="s">
        <v>29</v>
      </c>
      <c r="C35" s="39" t="s">
        <v>60</v>
      </c>
      <c r="D35" s="53"/>
      <c r="E35" s="50">
        <v>0</v>
      </c>
      <c r="F35" s="42"/>
      <c r="G35" s="42"/>
      <c r="H35" s="42"/>
      <c r="I35" s="51"/>
      <c r="J35" s="52"/>
      <c r="K35" s="42"/>
      <c r="L35" s="45"/>
      <c r="M35" s="46"/>
      <c r="N35" s="45"/>
      <c r="O35" s="45"/>
      <c r="P35" s="48"/>
      <c r="Q35" s="49"/>
    </row>
    <row r="36" spans="1:17" x14ac:dyDescent="0.3">
      <c r="A36" s="37"/>
      <c r="B36" s="38" t="s">
        <v>29</v>
      </c>
      <c r="C36" s="39" t="s">
        <v>61</v>
      </c>
      <c r="D36" s="53"/>
      <c r="E36" s="50">
        <v>14380</v>
      </c>
      <c r="F36" s="42"/>
      <c r="G36" s="42"/>
      <c r="H36" s="42"/>
      <c r="I36" s="51"/>
      <c r="J36" s="52"/>
      <c r="K36" s="42"/>
      <c r="L36" s="45"/>
      <c r="M36" s="46"/>
      <c r="N36" s="45"/>
      <c r="O36" s="45"/>
      <c r="P36" s="48"/>
      <c r="Q36" s="49"/>
    </row>
    <row r="37" spans="1:17" x14ac:dyDescent="0.3">
      <c r="A37" s="37"/>
      <c r="B37" s="38" t="s">
        <v>29</v>
      </c>
      <c r="C37" s="39" t="s">
        <v>62</v>
      </c>
      <c r="D37" s="53"/>
      <c r="E37" s="50">
        <v>3160</v>
      </c>
      <c r="F37" s="42"/>
      <c r="G37" s="42"/>
      <c r="H37" s="42"/>
      <c r="I37" s="51"/>
      <c r="J37" s="52"/>
      <c r="K37" s="42"/>
      <c r="L37" s="45"/>
      <c r="M37" s="46"/>
      <c r="N37" s="45"/>
      <c r="O37" s="45"/>
      <c r="P37" s="48"/>
      <c r="Q37" s="49"/>
    </row>
    <row r="38" spans="1:17" x14ac:dyDescent="0.3">
      <c r="A38" s="37"/>
      <c r="B38" s="38" t="s">
        <v>29</v>
      </c>
      <c r="C38" s="39" t="s">
        <v>63</v>
      </c>
      <c r="D38" s="53"/>
      <c r="E38" s="50">
        <v>0</v>
      </c>
      <c r="F38" s="42"/>
      <c r="G38" s="42"/>
      <c r="H38" s="42"/>
      <c r="I38" s="51"/>
      <c r="J38" s="52"/>
      <c r="K38" s="42"/>
      <c r="L38" s="45"/>
      <c r="M38" s="46"/>
      <c r="N38" s="45"/>
      <c r="O38" s="45"/>
      <c r="P38" s="48"/>
      <c r="Q38" s="49"/>
    </row>
    <row r="39" spans="1:17" x14ac:dyDescent="0.3">
      <c r="A39" s="37"/>
      <c r="B39" s="38" t="s">
        <v>29</v>
      </c>
      <c r="C39" s="39" t="s">
        <v>64</v>
      </c>
      <c r="D39" s="53"/>
      <c r="E39" s="50">
        <v>190</v>
      </c>
      <c r="F39" s="42"/>
      <c r="G39" s="42"/>
      <c r="H39" s="42"/>
      <c r="I39" s="51"/>
      <c r="J39" s="52"/>
      <c r="K39" s="42"/>
      <c r="L39" s="45"/>
      <c r="M39" s="46"/>
      <c r="N39" s="45"/>
      <c r="O39" s="45"/>
      <c r="P39" s="48"/>
      <c r="Q39" s="49"/>
    </row>
    <row r="40" spans="1:17" x14ac:dyDescent="0.3">
      <c r="A40" s="37"/>
      <c r="B40" s="38" t="s">
        <v>29</v>
      </c>
      <c r="C40" s="39" t="s">
        <v>65</v>
      </c>
      <c r="D40" s="53"/>
      <c r="E40" s="50">
        <v>2620</v>
      </c>
      <c r="F40" s="42"/>
      <c r="G40" s="42"/>
      <c r="H40" s="42"/>
      <c r="I40" s="51"/>
      <c r="J40" s="52"/>
      <c r="K40" s="42"/>
      <c r="L40" s="45"/>
      <c r="M40" s="46"/>
      <c r="N40" s="45"/>
      <c r="O40" s="45"/>
      <c r="P40" s="48"/>
      <c r="Q40" s="49"/>
    </row>
    <row r="41" spans="1:17" ht="17.25" thickBot="1" x14ac:dyDescent="0.35">
      <c r="A41" s="54"/>
      <c r="B41" s="55" t="s">
        <v>29</v>
      </c>
      <c r="C41" s="16" t="s">
        <v>66</v>
      </c>
      <c r="D41" s="56"/>
      <c r="E41" s="57">
        <v>8070</v>
      </c>
      <c r="F41" s="58"/>
      <c r="G41" s="58"/>
      <c r="H41" s="58"/>
      <c r="I41" s="59"/>
      <c r="J41" s="60"/>
      <c r="K41" s="58"/>
      <c r="L41" s="61"/>
      <c r="M41" s="62"/>
      <c r="N41" s="61"/>
      <c r="O41" s="61"/>
      <c r="P41" s="64"/>
      <c r="Q41" s="65"/>
    </row>
    <row r="42" spans="1:17" x14ac:dyDescent="0.3">
      <c r="A42" s="25" t="s">
        <v>67</v>
      </c>
      <c r="B42" s="66" t="s">
        <v>68</v>
      </c>
      <c r="C42" s="27" t="s">
        <v>69</v>
      </c>
      <c r="D42" s="67"/>
      <c r="E42" s="68">
        <v>11740</v>
      </c>
      <c r="F42" s="30">
        <f>SUM(G42:H59)</f>
        <v>377710</v>
      </c>
      <c r="G42" s="30">
        <v>0</v>
      </c>
      <c r="H42" s="30">
        <v>377710</v>
      </c>
      <c r="I42" s="31" t="s">
        <v>235</v>
      </c>
      <c r="J42" s="32">
        <v>311540</v>
      </c>
      <c r="K42" s="30">
        <v>311540</v>
      </c>
      <c r="L42" s="33">
        <v>66170</v>
      </c>
      <c r="M42" s="33">
        <f>[1]폐농약용기류_2019!N42</f>
        <v>860</v>
      </c>
      <c r="N42" s="33">
        <f>SUM(E42:E59)+M42-F42</f>
        <v>2200</v>
      </c>
      <c r="O42" s="82" t="s">
        <v>238</v>
      </c>
      <c r="P42" s="83">
        <f>L42</f>
        <v>66170</v>
      </c>
      <c r="Q42" s="36" t="s">
        <v>25</v>
      </c>
    </row>
    <row r="43" spans="1:17" x14ac:dyDescent="0.3">
      <c r="A43" s="37"/>
      <c r="B43" s="69" t="s">
        <v>68</v>
      </c>
      <c r="C43" s="39" t="s">
        <v>71</v>
      </c>
      <c r="D43" s="53"/>
      <c r="E43" s="50">
        <v>57750</v>
      </c>
      <c r="F43" s="42"/>
      <c r="G43" s="42"/>
      <c r="H43" s="42"/>
      <c r="I43" s="43" t="s">
        <v>237</v>
      </c>
      <c r="J43" s="44">
        <v>66170</v>
      </c>
      <c r="K43" s="42"/>
      <c r="L43" s="45"/>
      <c r="M43" s="46"/>
      <c r="N43" s="45"/>
      <c r="O43" s="45"/>
      <c r="P43" s="48"/>
      <c r="Q43" s="49"/>
    </row>
    <row r="44" spans="1:17" x14ac:dyDescent="0.3">
      <c r="A44" s="37"/>
      <c r="B44" s="69" t="s">
        <v>68</v>
      </c>
      <c r="C44" s="39" t="s">
        <v>73</v>
      </c>
      <c r="D44" s="53"/>
      <c r="E44" s="50">
        <v>20870</v>
      </c>
      <c r="F44" s="42"/>
      <c r="G44" s="42"/>
      <c r="H44" s="42"/>
      <c r="I44" s="73"/>
      <c r="J44" s="74"/>
      <c r="K44" s="42"/>
      <c r="L44" s="45"/>
      <c r="M44" s="46"/>
      <c r="N44" s="45"/>
      <c r="O44" s="45"/>
      <c r="P44" s="48"/>
      <c r="Q44" s="49"/>
    </row>
    <row r="45" spans="1:17" x14ac:dyDescent="0.3">
      <c r="A45" s="37"/>
      <c r="B45" s="69" t="s">
        <v>68</v>
      </c>
      <c r="C45" s="39" t="s">
        <v>75</v>
      </c>
      <c r="D45" s="53"/>
      <c r="E45" s="50">
        <v>2290</v>
      </c>
      <c r="F45" s="42"/>
      <c r="G45" s="42"/>
      <c r="H45" s="42"/>
      <c r="I45" s="51"/>
      <c r="J45" s="52"/>
      <c r="K45" s="42"/>
      <c r="L45" s="45"/>
      <c r="M45" s="46"/>
      <c r="N45" s="45"/>
      <c r="O45" s="45"/>
      <c r="P45" s="48"/>
      <c r="Q45" s="49"/>
    </row>
    <row r="46" spans="1:17" x14ac:dyDescent="0.3">
      <c r="A46" s="37"/>
      <c r="B46" s="69" t="s">
        <v>68</v>
      </c>
      <c r="C46" s="39" t="s">
        <v>76</v>
      </c>
      <c r="D46" s="53"/>
      <c r="E46" s="50">
        <v>3680</v>
      </c>
      <c r="F46" s="42"/>
      <c r="G46" s="42"/>
      <c r="H46" s="42"/>
      <c r="I46" s="51"/>
      <c r="J46" s="52"/>
      <c r="K46" s="42"/>
      <c r="L46" s="45"/>
      <c r="M46" s="46"/>
      <c r="N46" s="45"/>
      <c r="O46" s="45"/>
      <c r="P46" s="48"/>
      <c r="Q46" s="49"/>
    </row>
    <row r="47" spans="1:17" x14ac:dyDescent="0.3">
      <c r="A47" s="37"/>
      <c r="B47" s="69" t="s">
        <v>68</v>
      </c>
      <c r="C47" s="39" t="s">
        <v>77</v>
      </c>
      <c r="D47" s="53"/>
      <c r="E47" s="50">
        <v>940</v>
      </c>
      <c r="F47" s="42"/>
      <c r="G47" s="42"/>
      <c r="H47" s="42"/>
      <c r="I47" s="51"/>
      <c r="J47" s="52"/>
      <c r="K47" s="42"/>
      <c r="L47" s="45"/>
      <c r="M47" s="46"/>
      <c r="N47" s="45"/>
      <c r="O47" s="45"/>
      <c r="P47" s="48"/>
      <c r="Q47" s="49"/>
    </row>
    <row r="48" spans="1:17" x14ac:dyDescent="0.3">
      <c r="A48" s="37"/>
      <c r="B48" s="69" t="s">
        <v>68</v>
      </c>
      <c r="C48" s="39" t="s">
        <v>78</v>
      </c>
      <c r="D48" s="53"/>
      <c r="E48" s="50">
        <v>6660</v>
      </c>
      <c r="F48" s="42"/>
      <c r="G48" s="42"/>
      <c r="H48" s="42"/>
      <c r="I48" s="51"/>
      <c r="J48" s="52"/>
      <c r="K48" s="42"/>
      <c r="L48" s="45"/>
      <c r="M48" s="46"/>
      <c r="N48" s="45"/>
      <c r="O48" s="45"/>
      <c r="P48" s="48"/>
      <c r="Q48" s="49"/>
    </row>
    <row r="49" spans="1:17" x14ac:dyDescent="0.3">
      <c r="A49" s="37"/>
      <c r="B49" s="69" t="s">
        <v>68</v>
      </c>
      <c r="C49" s="39" t="s">
        <v>79</v>
      </c>
      <c r="D49" s="53"/>
      <c r="E49" s="50">
        <v>61930</v>
      </c>
      <c r="F49" s="42"/>
      <c r="G49" s="42"/>
      <c r="H49" s="42"/>
      <c r="I49" s="51"/>
      <c r="J49" s="52"/>
      <c r="K49" s="42"/>
      <c r="L49" s="45"/>
      <c r="M49" s="46"/>
      <c r="N49" s="45"/>
      <c r="O49" s="45"/>
      <c r="P49" s="48"/>
      <c r="Q49" s="49"/>
    </row>
    <row r="50" spans="1:17" x14ac:dyDescent="0.3">
      <c r="A50" s="37"/>
      <c r="B50" s="69" t="s">
        <v>68</v>
      </c>
      <c r="C50" s="39" t="s">
        <v>80</v>
      </c>
      <c r="D50" s="53"/>
      <c r="E50" s="50">
        <v>27950</v>
      </c>
      <c r="F50" s="42"/>
      <c r="G50" s="42"/>
      <c r="H50" s="42"/>
      <c r="I50" s="51"/>
      <c r="J50" s="52"/>
      <c r="K50" s="42"/>
      <c r="L50" s="45"/>
      <c r="M50" s="46"/>
      <c r="N50" s="45"/>
      <c r="O50" s="45"/>
      <c r="P50" s="48"/>
      <c r="Q50" s="49"/>
    </row>
    <row r="51" spans="1:17" x14ac:dyDescent="0.3">
      <c r="A51" s="37"/>
      <c r="B51" s="69" t="s">
        <v>68</v>
      </c>
      <c r="C51" s="39" t="s">
        <v>81</v>
      </c>
      <c r="D51" s="53"/>
      <c r="E51" s="50">
        <v>33150</v>
      </c>
      <c r="F51" s="42"/>
      <c r="G51" s="42"/>
      <c r="H51" s="42"/>
      <c r="I51" s="51"/>
      <c r="J51" s="52"/>
      <c r="K51" s="42"/>
      <c r="L51" s="45"/>
      <c r="M51" s="46"/>
      <c r="N51" s="45"/>
      <c r="O51" s="45"/>
      <c r="P51" s="48"/>
      <c r="Q51" s="49"/>
    </row>
    <row r="52" spans="1:17" x14ac:dyDescent="0.3">
      <c r="A52" s="37"/>
      <c r="B52" s="69" t="s">
        <v>68</v>
      </c>
      <c r="C52" s="39" t="s">
        <v>82</v>
      </c>
      <c r="D52" s="53"/>
      <c r="E52" s="50">
        <v>46110</v>
      </c>
      <c r="F52" s="42"/>
      <c r="G52" s="42"/>
      <c r="H52" s="42"/>
      <c r="I52" s="51"/>
      <c r="J52" s="52"/>
      <c r="K52" s="42"/>
      <c r="L52" s="45"/>
      <c r="M52" s="46"/>
      <c r="N52" s="45"/>
      <c r="O52" s="45"/>
      <c r="P52" s="48"/>
      <c r="Q52" s="49"/>
    </row>
    <row r="53" spans="1:17" x14ac:dyDescent="0.3">
      <c r="A53" s="37"/>
      <c r="B53" s="69" t="s">
        <v>68</v>
      </c>
      <c r="C53" s="39" t="s">
        <v>83</v>
      </c>
      <c r="D53" s="53"/>
      <c r="E53" s="50">
        <v>36920</v>
      </c>
      <c r="F53" s="42"/>
      <c r="G53" s="42"/>
      <c r="H53" s="42"/>
      <c r="I53" s="51"/>
      <c r="J53" s="52"/>
      <c r="K53" s="42"/>
      <c r="L53" s="45"/>
      <c r="M53" s="46"/>
      <c r="N53" s="45"/>
      <c r="O53" s="45"/>
      <c r="P53" s="48"/>
      <c r="Q53" s="49"/>
    </row>
    <row r="54" spans="1:17" x14ac:dyDescent="0.3">
      <c r="A54" s="37"/>
      <c r="B54" s="69" t="s">
        <v>68</v>
      </c>
      <c r="C54" s="39" t="s">
        <v>84</v>
      </c>
      <c r="D54" s="53"/>
      <c r="E54" s="50">
        <v>35500</v>
      </c>
      <c r="F54" s="42"/>
      <c r="G54" s="42"/>
      <c r="H54" s="42"/>
      <c r="I54" s="51"/>
      <c r="J54" s="52"/>
      <c r="K54" s="42"/>
      <c r="L54" s="45"/>
      <c r="M54" s="46"/>
      <c r="N54" s="45"/>
      <c r="O54" s="45"/>
      <c r="P54" s="48"/>
      <c r="Q54" s="49"/>
    </row>
    <row r="55" spans="1:17" x14ac:dyDescent="0.3">
      <c r="A55" s="37"/>
      <c r="B55" s="69" t="s">
        <v>68</v>
      </c>
      <c r="C55" s="39" t="s">
        <v>85</v>
      </c>
      <c r="D55" s="53"/>
      <c r="E55" s="50">
        <v>490</v>
      </c>
      <c r="F55" s="42"/>
      <c r="G55" s="42"/>
      <c r="H55" s="42"/>
      <c r="I55" s="51"/>
      <c r="J55" s="52"/>
      <c r="K55" s="42"/>
      <c r="L55" s="45"/>
      <c r="M55" s="46"/>
      <c r="N55" s="45"/>
      <c r="O55" s="45"/>
      <c r="P55" s="48"/>
      <c r="Q55" s="49"/>
    </row>
    <row r="56" spans="1:17" x14ac:dyDescent="0.3">
      <c r="A56" s="37"/>
      <c r="B56" s="69" t="s">
        <v>68</v>
      </c>
      <c r="C56" s="39" t="s">
        <v>86</v>
      </c>
      <c r="D56" s="53"/>
      <c r="E56" s="50">
        <v>9840</v>
      </c>
      <c r="F56" s="42"/>
      <c r="G56" s="42"/>
      <c r="H56" s="42"/>
      <c r="I56" s="51"/>
      <c r="J56" s="52"/>
      <c r="K56" s="42"/>
      <c r="L56" s="45"/>
      <c r="M56" s="46"/>
      <c r="N56" s="45"/>
      <c r="O56" s="45"/>
      <c r="P56" s="48"/>
      <c r="Q56" s="49"/>
    </row>
    <row r="57" spans="1:17" x14ac:dyDescent="0.3">
      <c r="A57" s="37"/>
      <c r="B57" s="69" t="s">
        <v>68</v>
      </c>
      <c r="C57" s="39" t="s">
        <v>87</v>
      </c>
      <c r="D57" s="53"/>
      <c r="E57" s="50">
        <v>6240</v>
      </c>
      <c r="F57" s="42"/>
      <c r="G57" s="42"/>
      <c r="H57" s="42"/>
      <c r="I57" s="51"/>
      <c r="J57" s="52"/>
      <c r="K57" s="42"/>
      <c r="L57" s="45"/>
      <c r="M57" s="46"/>
      <c r="N57" s="45"/>
      <c r="O57" s="45"/>
      <c r="P57" s="48"/>
      <c r="Q57" s="49"/>
    </row>
    <row r="58" spans="1:17" x14ac:dyDescent="0.3">
      <c r="A58" s="37"/>
      <c r="B58" s="69" t="s">
        <v>68</v>
      </c>
      <c r="C58" s="39" t="s">
        <v>88</v>
      </c>
      <c r="D58" s="53"/>
      <c r="E58" s="50">
        <v>13570</v>
      </c>
      <c r="F58" s="42"/>
      <c r="G58" s="42"/>
      <c r="H58" s="42"/>
      <c r="I58" s="51"/>
      <c r="J58" s="52"/>
      <c r="K58" s="42"/>
      <c r="L58" s="45"/>
      <c r="M58" s="46"/>
      <c r="N58" s="45"/>
      <c r="O58" s="45"/>
      <c r="P58" s="48"/>
      <c r="Q58" s="49"/>
    </row>
    <row r="59" spans="1:17" ht="17.25" thickBot="1" x14ac:dyDescent="0.35">
      <c r="A59" s="54"/>
      <c r="B59" s="70" t="s">
        <v>68</v>
      </c>
      <c r="C59" s="16" t="s">
        <v>89</v>
      </c>
      <c r="D59" s="56"/>
      <c r="E59" s="57">
        <v>3420</v>
      </c>
      <c r="F59" s="58"/>
      <c r="G59" s="58"/>
      <c r="H59" s="58"/>
      <c r="I59" s="59"/>
      <c r="J59" s="60"/>
      <c r="K59" s="58"/>
      <c r="L59" s="61"/>
      <c r="M59" s="62"/>
      <c r="N59" s="61"/>
      <c r="O59" s="61"/>
      <c r="P59" s="64"/>
      <c r="Q59" s="65"/>
    </row>
    <row r="60" spans="1:17" x14ac:dyDescent="0.3">
      <c r="A60" s="25" t="s">
        <v>90</v>
      </c>
      <c r="B60" s="66" t="s">
        <v>91</v>
      </c>
      <c r="C60" s="27" t="s">
        <v>92</v>
      </c>
      <c r="D60" s="67"/>
      <c r="E60" s="68">
        <v>45360</v>
      </c>
      <c r="F60" s="30">
        <f>SUM(G60:H70)</f>
        <v>287100</v>
      </c>
      <c r="G60" s="30">
        <v>0</v>
      </c>
      <c r="H60" s="30">
        <v>287100</v>
      </c>
      <c r="I60" s="31" t="s">
        <v>239</v>
      </c>
      <c r="J60" s="32">
        <v>240010</v>
      </c>
      <c r="K60" s="30">
        <v>242110</v>
      </c>
      <c r="L60" s="33">
        <v>44990</v>
      </c>
      <c r="M60" s="33">
        <f>[1]폐농약용기류_2019!N60</f>
        <v>5690</v>
      </c>
      <c r="N60" s="33">
        <f>SUM(E60:E70)+M60-F60</f>
        <v>37703</v>
      </c>
      <c r="O60" s="82" t="s">
        <v>238</v>
      </c>
      <c r="P60" s="83">
        <f>L60</f>
        <v>44990</v>
      </c>
      <c r="Q60" s="36" t="s">
        <v>25</v>
      </c>
    </row>
    <row r="61" spans="1:17" x14ac:dyDescent="0.3">
      <c r="A61" s="37"/>
      <c r="B61" s="69" t="s">
        <v>91</v>
      </c>
      <c r="C61" s="39" t="s">
        <v>94</v>
      </c>
      <c r="D61" s="53"/>
      <c r="E61" s="50">
        <v>106460</v>
      </c>
      <c r="F61" s="42"/>
      <c r="G61" s="42"/>
      <c r="H61" s="42"/>
      <c r="I61" s="43" t="s">
        <v>240</v>
      </c>
      <c r="J61" s="44">
        <v>2100</v>
      </c>
      <c r="K61" s="42"/>
      <c r="L61" s="45"/>
      <c r="M61" s="46"/>
      <c r="N61" s="45"/>
      <c r="O61" s="45"/>
      <c r="P61" s="48"/>
      <c r="Q61" s="49"/>
    </row>
    <row r="62" spans="1:17" x14ac:dyDescent="0.3">
      <c r="A62" s="37"/>
      <c r="B62" s="69" t="s">
        <v>91</v>
      </c>
      <c r="C62" s="39" t="s">
        <v>95</v>
      </c>
      <c r="D62" s="53"/>
      <c r="E62" s="50">
        <v>18290</v>
      </c>
      <c r="F62" s="42"/>
      <c r="G62" s="42"/>
      <c r="H62" s="42"/>
      <c r="I62" s="43" t="s">
        <v>237</v>
      </c>
      <c r="J62" s="44">
        <v>44990</v>
      </c>
      <c r="K62" s="42"/>
      <c r="L62" s="45"/>
      <c r="M62" s="46"/>
      <c r="N62" s="45"/>
      <c r="O62" s="45"/>
      <c r="P62" s="48"/>
      <c r="Q62" s="49"/>
    </row>
    <row r="63" spans="1:17" x14ac:dyDescent="0.3">
      <c r="A63" s="37"/>
      <c r="B63" s="69" t="s">
        <v>91</v>
      </c>
      <c r="C63" s="39" t="s">
        <v>97</v>
      </c>
      <c r="D63" s="53"/>
      <c r="E63" s="50">
        <v>29730</v>
      </c>
      <c r="F63" s="42"/>
      <c r="G63" s="42"/>
      <c r="H63" s="42"/>
      <c r="I63" s="73"/>
      <c r="J63" s="74"/>
      <c r="K63" s="42"/>
      <c r="L63" s="45"/>
      <c r="M63" s="46"/>
      <c r="N63" s="45"/>
      <c r="O63" s="45"/>
      <c r="P63" s="48"/>
      <c r="Q63" s="49"/>
    </row>
    <row r="64" spans="1:17" x14ac:dyDescent="0.3">
      <c r="A64" s="37"/>
      <c r="B64" s="69" t="s">
        <v>91</v>
      </c>
      <c r="C64" s="39" t="s">
        <v>98</v>
      </c>
      <c r="D64" s="53"/>
      <c r="E64" s="50">
        <v>16080</v>
      </c>
      <c r="F64" s="42"/>
      <c r="G64" s="42"/>
      <c r="H64" s="42"/>
      <c r="I64" s="51"/>
      <c r="J64" s="52"/>
      <c r="K64" s="42"/>
      <c r="L64" s="45"/>
      <c r="M64" s="46"/>
      <c r="N64" s="45"/>
      <c r="O64" s="45"/>
      <c r="P64" s="48"/>
      <c r="Q64" s="49"/>
    </row>
    <row r="65" spans="1:17" x14ac:dyDescent="0.3">
      <c r="A65" s="37"/>
      <c r="B65" s="69" t="s">
        <v>91</v>
      </c>
      <c r="C65" s="39" t="s">
        <v>100</v>
      </c>
      <c r="D65" s="53"/>
      <c r="E65" s="50">
        <v>20730</v>
      </c>
      <c r="F65" s="42"/>
      <c r="G65" s="42"/>
      <c r="H65" s="42"/>
      <c r="I65" s="51"/>
      <c r="J65" s="52"/>
      <c r="K65" s="42"/>
      <c r="L65" s="45"/>
      <c r="M65" s="46"/>
      <c r="N65" s="45"/>
      <c r="O65" s="45"/>
      <c r="P65" s="48"/>
      <c r="Q65" s="49"/>
    </row>
    <row r="66" spans="1:17" x14ac:dyDescent="0.3">
      <c r="A66" s="37"/>
      <c r="B66" s="69" t="s">
        <v>91</v>
      </c>
      <c r="C66" s="39" t="s">
        <v>101</v>
      </c>
      <c r="D66" s="53"/>
      <c r="E66" s="50">
        <v>4893</v>
      </c>
      <c r="F66" s="42"/>
      <c r="G66" s="42"/>
      <c r="H66" s="42"/>
      <c r="I66" s="51"/>
      <c r="J66" s="52"/>
      <c r="K66" s="42"/>
      <c r="L66" s="45"/>
      <c r="M66" s="46"/>
      <c r="N66" s="45"/>
      <c r="O66" s="45"/>
      <c r="P66" s="48"/>
      <c r="Q66" s="49"/>
    </row>
    <row r="67" spans="1:17" x14ac:dyDescent="0.3">
      <c r="A67" s="37"/>
      <c r="B67" s="69" t="s">
        <v>91</v>
      </c>
      <c r="C67" s="39" t="s">
        <v>103</v>
      </c>
      <c r="D67" s="53"/>
      <c r="E67" s="50">
        <v>14280</v>
      </c>
      <c r="F67" s="42"/>
      <c r="G67" s="42"/>
      <c r="H67" s="42"/>
      <c r="I67" s="51"/>
      <c r="J67" s="52"/>
      <c r="K67" s="42"/>
      <c r="L67" s="45"/>
      <c r="M67" s="46"/>
      <c r="N67" s="45"/>
      <c r="O67" s="45"/>
      <c r="P67" s="48"/>
      <c r="Q67" s="49"/>
    </row>
    <row r="68" spans="1:17" x14ac:dyDescent="0.3">
      <c r="A68" s="37"/>
      <c r="B68" s="69" t="s">
        <v>91</v>
      </c>
      <c r="C68" s="39" t="s">
        <v>104</v>
      </c>
      <c r="D68" s="53"/>
      <c r="E68" s="50">
        <v>29670</v>
      </c>
      <c r="F68" s="42"/>
      <c r="G68" s="42"/>
      <c r="H68" s="42"/>
      <c r="I68" s="51"/>
      <c r="J68" s="52"/>
      <c r="K68" s="42"/>
      <c r="L68" s="45"/>
      <c r="M68" s="46"/>
      <c r="N68" s="45"/>
      <c r="O68" s="45"/>
      <c r="P68" s="48"/>
      <c r="Q68" s="49"/>
    </row>
    <row r="69" spans="1:17" x14ac:dyDescent="0.3">
      <c r="A69" s="37"/>
      <c r="B69" s="69" t="s">
        <v>91</v>
      </c>
      <c r="C69" s="39" t="s">
        <v>105</v>
      </c>
      <c r="D69" s="53"/>
      <c r="E69" s="50">
        <v>21890</v>
      </c>
      <c r="F69" s="42"/>
      <c r="G69" s="42"/>
      <c r="H69" s="42"/>
      <c r="I69" s="51"/>
      <c r="J69" s="52"/>
      <c r="K69" s="42"/>
      <c r="L69" s="45"/>
      <c r="M69" s="46"/>
      <c r="N69" s="45"/>
      <c r="O69" s="45"/>
      <c r="P69" s="48"/>
      <c r="Q69" s="49"/>
    </row>
    <row r="70" spans="1:17" ht="17.25" thickBot="1" x14ac:dyDescent="0.35">
      <c r="A70" s="54"/>
      <c r="B70" s="70" t="s">
        <v>91</v>
      </c>
      <c r="C70" s="16" t="s">
        <v>106</v>
      </c>
      <c r="D70" s="56"/>
      <c r="E70" s="57">
        <v>11730</v>
      </c>
      <c r="F70" s="58"/>
      <c r="G70" s="58"/>
      <c r="H70" s="58"/>
      <c r="I70" s="59"/>
      <c r="J70" s="60"/>
      <c r="K70" s="58"/>
      <c r="L70" s="61"/>
      <c r="M70" s="62"/>
      <c r="N70" s="61"/>
      <c r="O70" s="61"/>
      <c r="P70" s="64"/>
      <c r="Q70" s="65"/>
    </row>
    <row r="71" spans="1:17" x14ac:dyDescent="0.3">
      <c r="A71" s="75" t="s">
        <v>107</v>
      </c>
      <c r="B71" s="66" t="s">
        <v>108</v>
      </c>
      <c r="C71" s="27" t="s">
        <v>109</v>
      </c>
      <c r="D71" s="67"/>
      <c r="E71" s="68">
        <v>5200</v>
      </c>
      <c r="F71" s="30">
        <f>SUM(G71:H87)</f>
        <v>375600</v>
      </c>
      <c r="G71" s="30">
        <v>0</v>
      </c>
      <c r="H71" s="30">
        <v>375600</v>
      </c>
      <c r="I71" s="31" t="s">
        <v>241</v>
      </c>
      <c r="J71" s="32">
        <v>199960</v>
      </c>
      <c r="K71" s="30">
        <v>335600</v>
      </c>
      <c r="L71" s="33">
        <v>40000</v>
      </c>
      <c r="M71" s="33">
        <f>[1]폐농약용기류_2019!N71</f>
        <v>3741</v>
      </c>
      <c r="N71" s="33">
        <f>SUM(E71:E87)+M71-F71</f>
        <v>53884</v>
      </c>
      <c r="O71" s="84" t="s">
        <v>238</v>
      </c>
      <c r="P71" s="83">
        <f>L71</f>
        <v>40000</v>
      </c>
      <c r="Q71" s="36" t="s">
        <v>25</v>
      </c>
    </row>
    <row r="72" spans="1:17" x14ac:dyDescent="0.3">
      <c r="A72" s="37"/>
      <c r="B72" s="69" t="s">
        <v>111</v>
      </c>
      <c r="C72" s="39" t="s">
        <v>112</v>
      </c>
      <c r="D72" s="53"/>
      <c r="E72" s="50">
        <v>19590</v>
      </c>
      <c r="F72" s="42"/>
      <c r="G72" s="42"/>
      <c r="H72" s="42"/>
      <c r="I72" s="43" t="s">
        <v>235</v>
      </c>
      <c r="J72" s="44">
        <v>135640</v>
      </c>
      <c r="K72" s="42"/>
      <c r="L72" s="45"/>
      <c r="M72" s="46"/>
      <c r="N72" s="45"/>
      <c r="O72" s="85"/>
      <c r="P72" s="48"/>
      <c r="Q72" s="49"/>
    </row>
    <row r="73" spans="1:17" x14ac:dyDescent="0.3">
      <c r="A73" s="37"/>
      <c r="B73" s="69" t="s">
        <v>114</v>
      </c>
      <c r="C73" s="39" t="s">
        <v>115</v>
      </c>
      <c r="D73" s="53"/>
      <c r="E73" s="50">
        <v>9730</v>
      </c>
      <c r="F73" s="42"/>
      <c r="G73" s="42"/>
      <c r="H73" s="42"/>
      <c r="I73" s="43" t="s">
        <v>237</v>
      </c>
      <c r="J73" s="44">
        <v>40000</v>
      </c>
      <c r="K73" s="42"/>
      <c r="L73" s="45"/>
      <c r="M73" s="46"/>
      <c r="N73" s="45"/>
      <c r="O73" s="85"/>
      <c r="P73" s="48"/>
      <c r="Q73" s="49"/>
    </row>
    <row r="74" spans="1:17" x14ac:dyDescent="0.3">
      <c r="A74" s="37"/>
      <c r="B74" s="69" t="s">
        <v>114</v>
      </c>
      <c r="C74" s="39" t="s">
        <v>116</v>
      </c>
      <c r="D74" s="53"/>
      <c r="E74" s="50">
        <v>12954</v>
      </c>
      <c r="F74" s="42"/>
      <c r="G74" s="42"/>
      <c r="H74" s="42"/>
      <c r="I74" s="73"/>
      <c r="J74" s="74"/>
      <c r="K74" s="42"/>
      <c r="L74" s="45"/>
      <c r="M74" s="46"/>
      <c r="N74" s="45"/>
      <c r="O74" s="85"/>
      <c r="P74" s="48"/>
      <c r="Q74" s="49"/>
    </row>
    <row r="75" spans="1:17" x14ac:dyDescent="0.3">
      <c r="A75" s="37"/>
      <c r="B75" s="69" t="s">
        <v>114</v>
      </c>
      <c r="C75" s="39" t="s">
        <v>117</v>
      </c>
      <c r="D75" s="53"/>
      <c r="E75" s="50">
        <v>28380</v>
      </c>
      <c r="F75" s="42"/>
      <c r="G75" s="42"/>
      <c r="H75" s="42"/>
      <c r="I75" s="51"/>
      <c r="J75" s="52"/>
      <c r="K75" s="42"/>
      <c r="L75" s="45"/>
      <c r="M75" s="46"/>
      <c r="N75" s="45"/>
      <c r="O75" s="85"/>
      <c r="P75" s="48"/>
      <c r="Q75" s="49"/>
    </row>
    <row r="76" spans="1:17" x14ac:dyDescent="0.3">
      <c r="A76" s="37"/>
      <c r="B76" s="69" t="s">
        <v>114</v>
      </c>
      <c r="C76" s="39" t="s">
        <v>118</v>
      </c>
      <c r="D76" s="53"/>
      <c r="E76" s="50">
        <v>40562</v>
      </c>
      <c r="F76" s="42"/>
      <c r="G76" s="42"/>
      <c r="H76" s="42"/>
      <c r="I76" s="51"/>
      <c r="J76" s="52"/>
      <c r="K76" s="42"/>
      <c r="L76" s="45"/>
      <c r="M76" s="46"/>
      <c r="N76" s="45"/>
      <c r="O76" s="85"/>
      <c r="P76" s="48"/>
      <c r="Q76" s="49"/>
    </row>
    <row r="77" spans="1:17" x14ac:dyDescent="0.3">
      <c r="A77" s="37"/>
      <c r="B77" s="69" t="s">
        <v>114</v>
      </c>
      <c r="C77" s="39" t="s">
        <v>119</v>
      </c>
      <c r="D77" s="53"/>
      <c r="E77" s="50">
        <v>45003</v>
      </c>
      <c r="F77" s="42"/>
      <c r="G77" s="42"/>
      <c r="H77" s="42"/>
      <c r="I77" s="51"/>
      <c r="J77" s="52"/>
      <c r="K77" s="42"/>
      <c r="L77" s="45"/>
      <c r="M77" s="46"/>
      <c r="N77" s="45"/>
      <c r="O77" s="85"/>
      <c r="P77" s="48"/>
      <c r="Q77" s="49"/>
    </row>
    <row r="78" spans="1:17" x14ac:dyDescent="0.3">
      <c r="A78" s="37"/>
      <c r="B78" s="69" t="s">
        <v>114</v>
      </c>
      <c r="C78" s="39" t="s">
        <v>120</v>
      </c>
      <c r="D78" s="53"/>
      <c r="E78" s="50">
        <v>59575</v>
      </c>
      <c r="F78" s="42"/>
      <c r="G78" s="42"/>
      <c r="H78" s="42"/>
      <c r="I78" s="51"/>
      <c r="J78" s="52"/>
      <c r="K78" s="42"/>
      <c r="L78" s="45"/>
      <c r="M78" s="46"/>
      <c r="N78" s="45"/>
      <c r="O78" s="85"/>
      <c r="P78" s="48"/>
      <c r="Q78" s="49"/>
    </row>
    <row r="79" spans="1:17" x14ac:dyDescent="0.3">
      <c r="A79" s="37"/>
      <c r="B79" s="69" t="s">
        <v>114</v>
      </c>
      <c r="C79" s="39" t="s">
        <v>121</v>
      </c>
      <c r="D79" s="53"/>
      <c r="E79" s="50">
        <v>140</v>
      </c>
      <c r="F79" s="42"/>
      <c r="G79" s="42"/>
      <c r="H79" s="42"/>
      <c r="I79" s="51"/>
      <c r="J79" s="52"/>
      <c r="K79" s="42"/>
      <c r="L79" s="45"/>
      <c r="M79" s="46"/>
      <c r="N79" s="45"/>
      <c r="O79" s="85"/>
      <c r="P79" s="48"/>
      <c r="Q79" s="49"/>
    </row>
    <row r="80" spans="1:17" x14ac:dyDescent="0.3">
      <c r="A80" s="37"/>
      <c r="B80" s="69" t="s">
        <v>114</v>
      </c>
      <c r="C80" s="39" t="s">
        <v>122</v>
      </c>
      <c r="D80" s="53"/>
      <c r="E80" s="50">
        <v>52111</v>
      </c>
      <c r="F80" s="42"/>
      <c r="G80" s="42"/>
      <c r="H80" s="42"/>
      <c r="I80" s="51"/>
      <c r="J80" s="52"/>
      <c r="K80" s="42"/>
      <c r="L80" s="45"/>
      <c r="M80" s="46"/>
      <c r="N80" s="45"/>
      <c r="O80" s="85"/>
      <c r="P80" s="48"/>
      <c r="Q80" s="49"/>
    </row>
    <row r="81" spans="1:17" x14ac:dyDescent="0.3">
      <c r="A81" s="37"/>
      <c r="B81" s="69" t="s">
        <v>114</v>
      </c>
      <c r="C81" s="39" t="s">
        <v>123</v>
      </c>
      <c r="D81" s="53"/>
      <c r="E81" s="50">
        <v>11121</v>
      </c>
      <c r="F81" s="42"/>
      <c r="G81" s="42"/>
      <c r="H81" s="42"/>
      <c r="I81" s="51"/>
      <c r="J81" s="52"/>
      <c r="K81" s="42"/>
      <c r="L81" s="45"/>
      <c r="M81" s="46"/>
      <c r="N81" s="45"/>
      <c r="O81" s="85"/>
      <c r="P81" s="48"/>
      <c r="Q81" s="49"/>
    </row>
    <row r="82" spans="1:17" x14ac:dyDescent="0.3">
      <c r="A82" s="37"/>
      <c r="B82" s="69" t="s">
        <v>114</v>
      </c>
      <c r="C82" s="39" t="s">
        <v>124</v>
      </c>
      <c r="D82" s="53"/>
      <c r="E82" s="50">
        <v>19273</v>
      </c>
      <c r="F82" s="42"/>
      <c r="G82" s="42"/>
      <c r="H82" s="42"/>
      <c r="I82" s="51"/>
      <c r="J82" s="52"/>
      <c r="K82" s="42"/>
      <c r="L82" s="45"/>
      <c r="M82" s="46"/>
      <c r="N82" s="45"/>
      <c r="O82" s="85"/>
      <c r="P82" s="48"/>
      <c r="Q82" s="49"/>
    </row>
    <row r="83" spans="1:17" x14ac:dyDescent="0.3">
      <c r="A83" s="37"/>
      <c r="B83" s="69" t="s">
        <v>114</v>
      </c>
      <c r="C83" s="39" t="s">
        <v>125</v>
      </c>
      <c r="D83" s="53"/>
      <c r="E83" s="50">
        <v>13110</v>
      </c>
      <c r="F83" s="42"/>
      <c r="G83" s="42"/>
      <c r="H83" s="42"/>
      <c r="I83" s="51"/>
      <c r="J83" s="52"/>
      <c r="K83" s="42"/>
      <c r="L83" s="45"/>
      <c r="M83" s="46"/>
      <c r="N83" s="45"/>
      <c r="O83" s="85"/>
      <c r="P83" s="48"/>
      <c r="Q83" s="49"/>
    </row>
    <row r="84" spans="1:17" x14ac:dyDescent="0.3">
      <c r="A84" s="37"/>
      <c r="B84" s="69" t="s">
        <v>114</v>
      </c>
      <c r="C84" s="39" t="s">
        <v>126</v>
      </c>
      <c r="D84" s="53"/>
      <c r="E84" s="50">
        <v>16545</v>
      </c>
      <c r="F84" s="42"/>
      <c r="G84" s="42"/>
      <c r="H84" s="42"/>
      <c r="I84" s="51"/>
      <c r="J84" s="52"/>
      <c r="K84" s="42"/>
      <c r="L84" s="45"/>
      <c r="M84" s="46"/>
      <c r="N84" s="45"/>
      <c r="O84" s="85"/>
      <c r="P84" s="48"/>
      <c r="Q84" s="49"/>
    </row>
    <row r="85" spans="1:17" x14ac:dyDescent="0.3">
      <c r="A85" s="37"/>
      <c r="B85" s="69" t="s">
        <v>114</v>
      </c>
      <c r="C85" s="39" t="s">
        <v>127</v>
      </c>
      <c r="D85" s="53"/>
      <c r="E85" s="50">
        <v>25159</v>
      </c>
      <c r="F85" s="42"/>
      <c r="G85" s="42"/>
      <c r="H85" s="42"/>
      <c r="I85" s="51"/>
      <c r="J85" s="52"/>
      <c r="K85" s="42"/>
      <c r="L85" s="45"/>
      <c r="M85" s="46"/>
      <c r="N85" s="45"/>
      <c r="O85" s="85"/>
      <c r="P85" s="48"/>
      <c r="Q85" s="49"/>
    </row>
    <row r="86" spans="1:17" x14ac:dyDescent="0.3">
      <c r="A86" s="37"/>
      <c r="B86" s="69" t="s">
        <v>114</v>
      </c>
      <c r="C86" s="39" t="s">
        <v>128</v>
      </c>
      <c r="D86" s="53"/>
      <c r="E86" s="50">
        <v>41141</v>
      </c>
      <c r="F86" s="42"/>
      <c r="G86" s="42"/>
      <c r="H86" s="42"/>
      <c r="I86" s="51"/>
      <c r="J86" s="52"/>
      <c r="K86" s="42"/>
      <c r="L86" s="45"/>
      <c r="M86" s="46"/>
      <c r="N86" s="45"/>
      <c r="O86" s="85"/>
      <c r="P86" s="48"/>
      <c r="Q86" s="49"/>
    </row>
    <row r="87" spans="1:17" ht="17.25" thickBot="1" x14ac:dyDescent="0.35">
      <c r="A87" s="54"/>
      <c r="B87" s="70" t="s">
        <v>114</v>
      </c>
      <c r="C87" s="16" t="s">
        <v>129</v>
      </c>
      <c r="D87" s="56"/>
      <c r="E87" s="57">
        <v>26149</v>
      </c>
      <c r="F87" s="58"/>
      <c r="G87" s="58"/>
      <c r="H87" s="58"/>
      <c r="I87" s="59"/>
      <c r="J87" s="60"/>
      <c r="K87" s="58"/>
      <c r="L87" s="61"/>
      <c r="M87" s="62"/>
      <c r="N87" s="61"/>
      <c r="O87" s="86"/>
      <c r="P87" s="64"/>
      <c r="Q87" s="65"/>
    </row>
    <row r="88" spans="1:17" x14ac:dyDescent="0.3">
      <c r="A88" s="75" t="s">
        <v>130</v>
      </c>
      <c r="B88" s="66" t="s">
        <v>131</v>
      </c>
      <c r="C88" s="27" t="s">
        <v>132</v>
      </c>
      <c r="D88" s="67"/>
      <c r="E88" s="68">
        <v>14144</v>
      </c>
      <c r="F88" s="30">
        <f>SUM(G88:H101)</f>
        <v>365050</v>
      </c>
      <c r="G88" s="30">
        <v>0</v>
      </c>
      <c r="H88" s="30">
        <v>365050</v>
      </c>
      <c r="I88" s="31" t="s">
        <v>241</v>
      </c>
      <c r="J88" s="32">
        <v>311520</v>
      </c>
      <c r="K88" s="30">
        <v>311520</v>
      </c>
      <c r="L88" s="33">
        <v>53530</v>
      </c>
      <c r="M88" s="33">
        <f>[1]폐농약용기류_2019!N88</f>
        <v>12250</v>
      </c>
      <c r="N88" s="33">
        <f>SUM(E88:E101)+M88-F88</f>
        <v>131859</v>
      </c>
      <c r="O88" s="82" t="s">
        <v>238</v>
      </c>
      <c r="P88" s="83">
        <f>L88</f>
        <v>53530</v>
      </c>
      <c r="Q88" s="36" t="s">
        <v>25</v>
      </c>
    </row>
    <row r="89" spans="1:17" x14ac:dyDescent="0.3">
      <c r="A89" s="37"/>
      <c r="B89" s="69" t="s">
        <v>131</v>
      </c>
      <c r="C89" s="39" t="s">
        <v>134</v>
      </c>
      <c r="D89" s="53"/>
      <c r="E89" s="50">
        <v>20674</v>
      </c>
      <c r="F89" s="42"/>
      <c r="G89" s="42"/>
      <c r="H89" s="42"/>
      <c r="I89" s="43" t="s">
        <v>237</v>
      </c>
      <c r="J89" s="44">
        <v>53530</v>
      </c>
      <c r="K89" s="42"/>
      <c r="L89" s="45"/>
      <c r="M89" s="46"/>
      <c r="N89" s="45"/>
      <c r="O89" s="45"/>
      <c r="P89" s="48"/>
      <c r="Q89" s="49"/>
    </row>
    <row r="90" spans="1:17" x14ac:dyDescent="0.3">
      <c r="A90" s="37"/>
      <c r="B90" s="69" t="s">
        <v>131</v>
      </c>
      <c r="C90" s="39" t="s">
        <v>135</v>
      </c>
      <c r="D90" s="53"/>
      <c r="E90" s="50">
        <v>35682</v>
      </c>
      <c r="F90" s="42"/>
      <c r="G90" s="42"/>
      <c r="H90" s="42"/>
      <c r="I90" s="73"/>
      <c r="J90" s="74"/>
      <c r="K90" s="42"/>
      <c r="L90" s="45"/>
      <c r="M90" s="46"/>
      <c r="N90" s="45"/>
      <c r="O90" s="45"/>
      <c r="P90" s="48"/>
      <c r="Q90" s="49"/>
    </row>
    <row r="91" spans="1:17" x14ac:dyDescent="0.3">
      <c r="A91" s="37"/>
      <c r="B91" s="69" t="s">
        <v>131</v>
      </c>
      <c r="C91" s="39" t="s">
        <v>136</v>
      </c>
      <c r="D91" s="53"/>
      <c r="E91" s="50">
        <v>97813</v>
      </c>
      <c r="F91" s="42"/>
      <c r="G91" s="42"/>
      <c r="H91" s="42"/>
      <c r="I91" s="51"/>
      <c r="J91" s="52"/>
      <c r="K91" s="42"/>
      <c r="L91" s="45"/>
      <c r="M91" s="46"/>
      <c r="N91" s="45"/>
      <c r="O91" s="45"/>
      <c r="P91" s="48"/>
      <c r="Q91" s="49"/>
    </row>
    <row r="92" spans="1:17" x14ac:dyDescent="0.3">
      <c r="A92" s="37"/>
      <c r="B92" s="69" t="s">
        <v>131</v>
      </c>
      <c r="C92" s="39" t="s">
        <v>137</v>
      </c>
      <c r="D92" s="53"/>
      <c r="E92" s="50">
        <v>37024</v>
      </c>
      <c r="F92" s="42"/>
      <c r="G92" s="42"/>
      <c r="H92" s="42"/>
      <c r="I92" s="51"/>
      <c r="J92" s="52"/>
      <c r="K92" s="42"/>
      <c r="L92" s="45"/>
      <c r="M92" s="46"/>
      <c r="N92" s="45"/>
      <c r="O92" s="45"/>
      <c r="P92" s="48"/>
      <c r="Q92" s="49"/>
    </row>
    <row r="93" spans="1:17" x14ac:dyDescent="0.3">
      <c r="A93" s="37"/>
      <c r="B93" s="69" t="s">
        <v>131</v>
      </c>
      <c r="C93" s="39" t="s">
        <v>138</v>
      </c>
      <c r="D93" s="53"/>
      <c r="E93" s="50">
        <v>63418</v>
      </c>
      <c r="F93" s="42"/>
      <c r="G93" s="42"/>
      <c r="H93" s="42"/>
      <c r="I93" s="51"/>
      <c r="J93" s="52"/>
      <c r="K93" s="42"/>
      <c r="L93" s="45"/>
      <c r="M93" s="46"/>
      <c r="N93" s="45"/>
      <c r="O93" s="45"/>
      <c r="P93" s="48"/>
      <c r="Q93" s="49"/>
    </row>
    <row r="94" spans="1:17" x14ac:dyDescent="0.3">
      <c r="A94" s="37"/>
      <c r="B94" s="69" t="s">
        <v>131</v>
      </c>
      <c r="C94" s="39" t="s">
        <v>139</v>
      </c>
      <c r="D94" s="53"/>
      <c r="E94" s="50">
        <v>20863</v>
      </c>
      <c r="F94" s="42"/>
      <c r="G94" s="42"/>
      <c r="H94" s="42"/>
      <c r="I94" s="51"/>
      <c r="J94" s="52"/>
      <c r="K94" s="42"/>
      <c r="L94" s="45"/>
      <c r="M94" s="46"/>
      <c r="N94" s="45"/>
      <c r="O94" s="45"/>
      <c r="P94" s="48"/>
      <c r="Q94" s="49"/>
    </row>
    <row r="95" spans="1:17" x14ac:dyDescent="0.3">
      <c r="A95" s="37"/>
      <c r="B95" s="69" t="s">
        <v>131</v>
      </c>
      <c r="C95" s="39" t="s">
        <v>140</v>
      </c>
      <c r="D95" s="53"/>
      <c r="E95" s="50">
        <v>14033</v>
      </c>
      <c r="F95" s="42"/>
      <c r="G95" s="42"/>
      <c r="H95" s="42"/>
      <c r="I95" s="51"/>
      <c r="J95" s="52"/>
      <c r="K95" s="42"/>
      <c r="L95" s="45"/>
      <c r="M95" s="46"/>
      <c r="N95" s="45"/>
      <c r="O95" s="45"/>
      <c r="P95" s="48"/>
      <c r="Q95" s="49"/>
    </row>
    <row r="96" spans="1:17" x14ac:dyDescent="0.3">
      <c r="A96" s="37"/>
      <c r="B96" s="69" t="s">
        <v>131</v>
      </c>
      <c r="C96" s="39" t="s">
        <v>141</v>
      </c>
      <c r="D96" s="53"/>
      <c r="E96" s="50">
        <v>4005</v>
      </c>
      <c r="F96" s="42"/>
      <c r="G96" s="42"/>
      <c r="H96" s="42"/>
      <c r="I96" s="51"/>
      <c r="J96" s="52"/>
      <c r="K96" s="42"/>
      <c r="L96" s="45"/>
      <c r="M96" s="46"/>
      <c r="N96" s="45"/>
      <c r="O96" s="45"/>
      <c r="P96" s="48"/>
      <c r="Q96" s="49"/>
    </row>
    <row r="97" spans="1:17" x14ac:dyDescent="0.3">
      <c r="A97" s="37"/>
      <c r="B97" s="69" t="s">
        <v>131</v>
      </c>
      <c r="C97" s="39" t="s">
        <v>142</v>
      </c>
      <c r="D97" s="53"/>
      <c r="E97" s="50">
        <v>16413</v>
      </c>
      <c r="F97" s="42"/>
      <c r="G97" s="42"/>
      <c r="H97" s="42"/>
      <c r="I97" s="51"/>
      <c r="J97" s="52"/>
      <c r="K97" s="42"/>
      <c r="L97" s="45"/>
      <c r="M97" s="46"/>
      <c r="N97" s="45"/>
      <c r="O97" s="45"/>
      <c r="P97" s="48"/>
      <c r="Q97" s="49"/>
    </row>
    <row r="98" spans="1:17" x14ac:dyDescent="0.3">
      <c r="A98" s="37"/>
      <c r="B98" s="69" t="s">
        <v>131</v>
      </c>
      <c r="C98" s="39" t="s">
        <v>143</v>
      </c>
      <c r="D98" s="53"/>
      <c r="E98" s="50">
        <v>10388</v>
      </c>
      <c r="F98" s="42"/>
      <c r="G98" s="42"/>
      <c r="H98" s="42"/>
      <c r="I98" s="51"/>
      <c r="J98" s="52"/>
      <c r="K98" s="42"/>
      <c r="L98" s="45"/>
      <c r="M98" s="46"/>
      <c r="N98" s="45"/>
      <c r="O98" s="45"/>
      <c r="P98" s="48"/>
      <c r="Q98" s="49"/>
    </row>
    <row r="99" spans="1:17" x14ac:dyDescent="0.3">
      <c r="A99" s="37"/>
      <c r="B99" s="69" t="s">
        <v>131</v>
      </c>
      <c r="C99" s="39" t="s">
        <v>144</v>
      </c>
      <c r="D99" s="53"/>
      <c r="E99" s="50">
        <v>15717</v>
      </c>
      <c r="F99" s="42"/>
      <c r="G99" s="42"/>
      <c r="H99" s="42"/>
      <c r="I99" s="51"/>
      <c r="J99" s="52"/>
      <c r="K99" s="42"/>
      <c r="L99" s="45"/>
      <c r="M99" s="46"/>
      <c r="N99" s="45"/>
      <c r="O99" s="45"/>
      <c r="P99" s="48"/>
      <c r="Q99" s="49"/>
    </row>
    <row r="100" spans="1:17" x14ac:dyDescent="0.3">
      <c r="A100" s="37"/>
      <c r="B100" s="69" t="s">
        <v>131</v>
      </c>
      <c r="C100" s="39" t="s">
        <v>145</v>
      </c>
      <c r="D100" s="53"/>
      <c r="E100" s="50">
        <v>68544</v>
      </c>
      <c r="F100" s="42"/>
      <c r="G100" s="42"/>
      <c r="H100" s="42"/>
      <c r="I100" s="51"/>
      <c r="J100" s="52"/>
      <c r="K100" s="42"/>
      <c r="L100" s="45"/>
      <c r="M100" s="46"/>
      <c r="N100" s="45"/>
      <c r="O100" s="45"/>
      <c r="P100" s="48"/>
      <c r="Q100" s="49"/>
    </row>
    <row r="101" spans="1:17" ht="17.25" thickBot="1" x14ac:dyDescent="0.35">
      <c r="A101" s="54"/>
      <c r="B101" s="70" t="s">
        <v>131</v>
      </c>
      <c r="C101" s="16" t="s">
        <v>146</v>
      </c>
      <c r="D101" s="56"/>
      <c r="E101" s="57">
        <v>65941</v>
      </c>
      <c r="F101" s="58"/>
      <c r="G101" s="58"/>
      <c r="H101" s="58"/>
      <c r="I101" s="59"/>
      <c r="J101" s="60"/>
      <c r="K101" s="58"/>
      <c r="L101" s="61"/>
      <c r="M101" s="62"/>
      <c r="N101" s="61"/>
      <c r="O101" s="61"/>
      <c r="P101" s="64"/>
      <c r="Q101" s="65"/>
    </row>
    <row r="102" spans="1:17" x14ac:dyDescent="0.3">
      <c r="A102" s="75" t="s">
        <v>147</v>
      </c>
      <c r="B102" s="66" t="s">
        <v>148</v>
      </c>
      <c r="C102" s="27" t="s">
        <v>148</v>
      </c>
      <c r="D102" s="67"/>
      <c r="E102" s="68">
        <v>6990</v>
      </c>
      <c r="F102" s="30">
        <f>SUM(G102:H124)</f>
        <v>429670</v>
      </c>
      <c r="G102" s="30">
        <v>0</v>
      </c>
      <c r="H102" s="30">
        <v>429670</v>
      </c>
      <c r="I102" s="31" t="s">
        <v>242</v>
      </c>
      <c r="J102" s="32">
        <v>388270</v>
      </c>
      <c r="K102" s="30">
        <v>388270</v>
      </c>
      <c r="L102" s="33">
        <v>41400</v>
      </c>
      <c r="M102" s="33">
        <f>[1]폐농약용기류_2019!N102</f>
        <v>5155</v>
      </c>
      <c r="N102" s="33">
        <f>SUM(E102:E124)+M102-F102</f>
        <v>100925</v>
      </c>
      <c r="O102" s="82" t="s">
        <v>238</v>
      </c>
      <c r="P102" s="83">
        <f>L102</f>
        <v>41400</v>
      </c>
      <c r="Q102" s="36" t="s">
        <v>25</v>
      </c>
    </row>
    <row r="103" spans="1:17" x14ac:dyDescent="0.3">
      <c r="A103" s="37"/>
      <c r="B103" s="69" t="s">
        <v>150</v>
      </c>
      <c r="C103" s="39" t="s">
        <v>151</v>
      </c>
      <c r="D103" s="53"/>
      <c r="E103" s="50">
        <v>614</v>
      </c>
      <c r="F103" s="42"/>
      <c r="G103" s="42"/>
      <c r="H103" s="42"/>
      <c r="I103" s="43" t="s">
        <v>237</v>
      </c>
      <c r="J103" s="44">
        <v>41400</v>
      </c>
      <c r="K103" s="42"/>
      <c r="L103" s="45"/>
      <c r="M103" s="46"/>
      <c r="N103" s="45"/>
      <c r="O103" s="45"/>
      <c r="P103" s="48"/>
      <c r="Q103" s="49"/>
    </row>
    <row r="104" spans="1:17" x14ac:dyDescent="0.3">
      <c r="A104" s="37"/>
      <c r="B104" s="69" t="s">
        <v>150</v>
      </c>
      <c r="C104" s="39" t="s">
        <v>153</v>
      </c>
      <c r="D104" s="53"/>
      <c r="E104" s="50">
        <v>620</v>
      </c>
      <c r="F104" s="42"/>
      <c r="G104" s="42"/>
      <c r="H104" s="42"/>
      <c r="I104" s="73"/>
      <c r="J104" s="74"/>
      <c r="K104" s="42"/>
      <c r="L104" s="45"/>
      <c r="M104" s="46"/>
      <c r="N104" s="45"/>
      <c r="O104" s="45"/>
      <c r="P104" s="48"/>
      <c r="Q104" s="49"/>
    </row>
    <row r="105" spans="1:17" x14ac:dyDescent="0.3">
      <c r="A105" s="37"/>
      <c r="B105" s="69" t="s">
        <v>150</v>
      </c>
      <c r="C105" s="39" t="s">
        <v>155</v>
      </c>
      <c r="D105" s="53"/>
      <c r="E105" s="50">
        <v>14317</v>
      </c>
      <c r="F105" s="42"/>
      <c r="G105" s="42"/>
      <c r="H105" s="42"/>
      <c r="I105" s="51"/>
      <c r="J105" s="52"/>
      <c r="K105" s="42"/>
      <c r="L105" s="45"/>
      <c r="M105" s="46"/>
      <c r="N105" s="45"/>
      <c r="O105" s="45"/>
      <c r="P105" s="48"/>
      <c r="Q105" s="49"/>
    </row>
    <row r="106" spans="1:17" x14ac:dyDescent="0.3">
      <c r="A106" s="37"/>
      <c r="B106" s="69" t="s">
        <v>150</v>
      </c>
      <c r="C106" s="39" t="s">
        <v>157</v>
      </c>
      <c r="D106" s="53"/>
      <c r="E106" s="50">
        <v>75411</v>
      </c>
      <c r="F106" s="42"/>
      <c r="G106" s="42"/>
      <c r="H106" s="42"/>
      <c r="I106" s="51"/>
      <c r="J106" s="52"/>
      <c r="K106" s="42"/>
      <c r="L106" s="45"/>
      <c r="M106" s="46"/>
      <c r="N106" s="45"/>
      <c r="O106" s="45"/>
      <c r="P106" s="48"/>
      <c r="Q106" s="49"/>
    </row>
    <row r="107" spans="1:17" x14ac:dyDescent="0.3">
      <c r="A107" s="37"/>
      <c r="B107" s="69" t="s">
        <v>150</v>
      </c>
      <c r="C107" s="39" t="s">
        <v>159</v>
      </c>
      <c r="D107" s="53"/>
      <c r="E107" s="50">
        <v>3507</v>
      </c>
      <c r="F107" s="42"/>
      <c r="G107" s="42"/>
      <c r="H107" s="42"/>
      <c r="I107" s="51"/>
      <c r="J107" s="52"/>
      <c r="K107" s="42"/>
      <c r="L107" s="45"/>
      <c r="M107" s="46"/>
      <c r="N107" s="45"/>
      <c r="O107" s="45"/>
      <c r="P107" s="48"/>
      <c r="Q107" s="49"/>
    </row>
    <row r="108" spans="1:17" x14ac:dyDescent="0.3">
      <c r="A108" s="37"/>
      <c r="B108" s="69" t="s">
        <v>150</v>
      </c>
      <c r="C108" s="39" t="s">
        <v>160</v>
      </c>
      <c r="D108" s="53"/>
      <c r="E108" s="50">
        <v>24402</v>
      </c>
      <c r="F108" s="42"/>
      <c r="G108" s="42"/>
      <c r="H108" s="42"/>
      <c r="I108" s="51"/>
      <c r="J108" s="52"/>
      <c r="K108" s="42"/>
      <c r="L108" s="45"/>
      <c r="M108" s="46"/>
      <c r="N108" s="45"/>
      <c r="O108" s="45"/>
      <c r="P108" s="48"/>
      <c r="Q108" s="49"/>
    </row>
    <row r="109" spans="1:17" x14ac:dyDescent="0.3">
      <c r="A109" s="37"/>
      <c r="B109" s="69" t="s">
        <v>150</v>
      </c>
      <c r="C109" s="39" t="s">
        <v>161</v>
      </c>
      <c r="D109" s="53"/>
      <c r="E109" s="50">
        <v>3955</v>
      </c>
      <c r="F109" s="42"/>
      <c r="G109" s="42"/>
      <c r="H109" s="42"/>
      <c r="I109" s="51"/>
      <c r="J109" s="52"/>
      <c r="K109" s="42"/>
      <c r="L109" s="45"/>
      <c r="M109" s="46"/>
      <c r="N109" s="45"/>
      <c r="O109" s="45"/>
      <c r="P109" s="48"/>
      <c r="Q109" s="49"/>
    </row>
    <row r="110" spans="1:17" x14ac:dyDescent="0.3">
      <c r="A110" s="37"/>
      <c r="B110" s="69" t="s">
        <v>150</v>
      </c>
      <c r="C110" s="39" t="s">
        <v>162</v>
      </c>
      <c r="D110" s="53"/>
      <c r="E110" s="50">
        <v>2175</v>
      </c>
      <c r="F110" s="42"/>
      <c r="G110" s="42"/>
      <c r="H110" s="42"/>
      <c r="I110" s="51"/>
      <c r="J110" s="52"/>
      <c r="K110" s="42"/>
      <c r="L110" s="45"/>
      <c r="M110" s="46"/>
      <c r="N110" s="45"/>
      <c r="O110" s="45"/>
      <c r="P110" s="48"/>
      <c r="Q110" s="49"/>
    </row>
    <row r="111" spans="1:17" x14ac:dyDescent="0.3">
      <c r="A111" s="37"/>
      <c r="B111" s="69" t="s">
        <v>150</v>
      </c>
      <c r="C111" s="39" t="s">
        <v>163</v>
      </c>
      <c r="D111" s="53"/>
      <c r="E111" s="50">
        <v>37662</v>
      </c>
      <c r="F111" s="42"/>
      <c r="G111" s="42"/>
      <c r="H111" s="42"/>
      <c r="I111" s="51"/>
      <c r="J111" s="52"/>
      <c r="K111" s="42"/>
      <c r="L111" s="45"/>
      <c r="M111" s="46"/>
      <c r="N111" s="45"/>
      <c r="O111" s="45"/>
      <c r="P111" s="48"/>
      <c r="Q111" s="49"/>
    </row>
    <row r="112" spans="1:17" x14ac:dyDescent="0.3">
      <c r="A112" s="37"/>
      <c r="B112" s="69" t="s">
        <v>150</v>
      </c>
      <c r="C112" s="39" t="s">
        <v>164</v>
      </c>
      <c r="D112" s="53"/>
      <c r="E112" s="50">
        <v>18698</v>
      </c>
      <c r="F112" s="42"/>
      <c r="G112" s="42"/>
      <c r="H112" s="42"/>
      <c r="I112" s="51"/>
      <c r="J112" s="52"/>
      <c r="K112" s="42"/>
      <c r="L112" s="45"/>
      <c r="M112" s="46"/>
      <c r="N112" s="45"/>
      <c r="O112" s="45"/>
      <c r="P112" s="48"/>
      <c r="Q112" s="49"/>
    </row>
    <row r="113" spans="1:17" x14ac:dyDescent="0.3">
      <c r="A113" s="37"/>
      <c r="B113" s="69" t="s">
        <v>150</v>
      </c>
      <c r="C113" s="39" t="s">
        <v>165</v>
      </c>
      <c r="D113" s="53"/>
      <c r="E113" s="50">
        <v>5170</v>
      </c>
      <c r="F113" s="42"/>
      <c r="G113" s="42"/>
      <c r="H113" s="42"/>
      <c r="I113" s="51"/>
      <c r="J113" s="52"/>
      <c r="K113" s="42"/>
      <c r="L113" s="45"/>
      <c r="M113" s="46"/>
      <c r="N113" s="45"/>
      <c r="O113" s="45"/>
      <c r="P113" s="48"/>
      <c r="Q113" s="49"/>
    </row>
    <row r="114" spans="1:17" x14ac:dyDescent="0.3">
      <c r="A114" s="37"/>
      <c r="B114" s="69" t="s">
        <v>150</v>
      </c>
      <c r="C114" s="39" t="s">
        <v>166</v>
      </c>
      <c r="D114" s="53"/>
      <c r="E114" s="50">
        <v>20024</v>
      </c>
      <c r="F114" s="42"/>
      <c r="G114" s="42"/>
      <c r="H114" s="42"/>
      <c r="I114" s="51"/>
      <c r="J114" s="52"/>
      <c r="K114" s="42"/>
      <c r="L114" s="45"/>
      <c r="M114" s="46"/>
      <c r="N114" s="45"/>
      <c r="O114" s="45"/>
      <c r="P114" s="48"/>
      <c r="Q114" s="49"/>
    </row>
    <row r="115" spans="1:17" x14ac:dyDescent="0.3">
      <c r="A115" s="37"/>
      <c r="B115" s="69" t="s">
        <v>150</v>
      </c>
      <c r="C115" s="39" t="s">
        <v>167</v>
      </c>
      <c r="D115" s="53"/>
      <c r="E115" s="50">
        <v>9739</v>
      </c>
      <c r="F115" s="42"/>
      <c r="G115" s="42"/>
      <c r="H115" s="42"/>
      <c r="I115" s="51"/>
      <c r="J115" s="52"/>
      <c r="K115" s="42"/>
      <c r="L115" s="45"/>
      <c r="M115" s="46"/>
      <c r="N115" s="45"/>
      <c r="O115" s="45"/>
      <c r="P115" s="48"/>
      <c r="Q115" s="49"/>
    </row>
    <row r="116" spans="1:17" x14ac:dyDescent="0.3">
      <c r="A116" s="37"/>
      <c r="B116" s="69" t="s">
        <v>150</v>
      </c>
      <c r="C116" s="39" t="s">
        <v>168</v>
      </c>
      <c r="D116" s="53"/>
      <c r="E116" s="50">
        <v>93310</v>
      </c>
      <c r="F116" s="42"/>
      <c r="G116" s="42"/>
      <c r="H116" s="42"/>
      <c r="I116" s="51"/>
      <c r="J116" s="52"/>
      <c r="K116" s="42"/>
      <c r="L116" s="45"/>
      <c r="M116" s="46"/>
      <c r="N116" s="45"/>
      <c r="O116" s="45"/>
      <c r="P116" s="48"/>
      <c r="Q116" s="49"/>
    </row>
    <row r="117" spans="1:17" x14ac:dyDescent="0.3">
      <c r="A117" s="37"/>
      <c r="B117" s="69" t="s">
        <v>150</v>
      </c>
      <c r="C117" s="39" t="s">
        <v>169</v>
      </c>
      <c r="D117" s="53"/>
      <c r="E117" s="50">
        <v>43325</v>
      </c>
      <c r="F117" s="42"/>
      <c r="G117" s="42"/>
      <c r="H117" s="42"/>
      <c r="I117" s="51"/>
      <c r="J117" s="52"/>
      <c r="K117" s="42"/>
      <c r="L117" s="45"/>
      <c r="M117" s="46"/>
      <c r="N117" s="45"/>
      <c r="O117" s="45"/>
      <c r="P117" s="48"/>
      <c r="Q117" s="49"/>
    </row>
    <row r="118" spans="1:17" x14ac:dyDescent="0.3">
      <c r="A118" s="37"/>
      <c r="B118" s="69" t="s">
        <v>150</v>
      </c>
      <c r="C118" s="39" t="s">
        <v>170</v>
      </c>
      <c r="D118" s="53"/>
      <c r="E118" s="50">
        <v>47361</v>
      </c>
      <c r="F118" s="42"/>
      <c r="G118" s="42"/>
      <c r="H118" s="42"/>
      <c r="I118" s="51"/>
      <c r="J118" s="52"/>
      <c r="K118" s="42"/>
      <c r="L118" s="45"/>
      <c r="M118" s="46"/>
      <c r="N118" s="45"/>
      <c r="O118" s="45"/>
      <c r="P118" s="48"/>
      <c r="Q118" s="49"/>
    </row>
    <row r="119" spans="1:17" x14ac:dyDescent="0.3">
      <c r="A119" s="37"/>
      <c r="B119" s="69" t="s">
        <v>150</v>
      </c>
      <c r="C119" s="39" t="s">
        <v>171</v>
      </c>
      <c r="D119" s="53"/>
      <c r="E119" s="50">
        <v>23934</v>
      </c>
      <c r="F119" s="42"/>
      <c r="G119" s="42"/>
      <c r="H119" s="42"/>
      <c r="I119" s="51"/>
      <c r="J119" s="52"/>
      <c r="K119" s="42"/>
      <c r="L119" s="45"/>
      <c r="M119" s="46"/>
      <c r="N119" s="45"/>
      <c r="O119" s="45"/>
      <c r="P119" s="48"/>
      <c r="Q119" s="49"/>
    </row>
    <row r="120" spans="1:17" x14ac:dyDescent="0.3">
      <c r="A120" s="37"/>
      <c r="B120" s="69" t="s">
        <v>150</v>
      </c>
      <c r="C120" s="39" t="s">
        <v>172</v>
      </c>
      <c r="D120" s="53"/>
      <c r="E120" s="50">
        <v>40341</v>
      </c>
      <c r="F120" s="42"/>
      <c r="G120" s="42"/>
      <c r="H120" s="42"/>
      <c r="I120" s="51"/>
      <c r="J120" s="52"/>
      <c r="K120" s="42"/>
      <c r="L120" s="45"/>
      <c r="M120" s="46"/>
      <c r="N120" s="45"/>
      <c r="O120" s="45"/>
      <c r="P120" s="48"/>
      <c r="Q120" s="49"/>
    </row>
    <row r="121" spans="1:17" x14ac:dyDescent="0.3">
      <c r="A121" s="37"/>
      <c r="B121" s="69" t="s">
        <v>150</v>
      </c>
      <c r="C121" s="39" t="s">
        <v>173</v>
      </c>
      <c r="D121" s="53"/>
      <c r="E121" s="50">
        <v>13909</v>
      </c>
      <c r="F121" s="42"/>
      <c r="G121" s="42"/>
      <c r="H121" s="42"/>
      <c r="I121" s="51"/>
      <c r="J121" s="52"/>
      <c r="K121" s="42"/>
      <c r="L121" s="45"/>
      <c r="M121" s="46"/>
      <c r="N121" s="45"/>
      <c r="O121" s="45"/>
      <c r="P121" s="48"/>
      <c r="Q121" s="49"/>
    </row>
    <row r="122" spans="1:17" x14ac:dyDescent="0.3">
      <c r="A122" s="37"/>
      <c r="B122" s="69" t="s">
        <v>150</v>
      </c>
      <c r="C122" s="39" t="s">
        <v>174</v>
      </c>
      <c r="D122" s="53"/>
      <c r="E122" s="50">
        <v>1494</v>
      </c>
      <c r="F122" s="42"/>
      <c r="G122" s="42"/>
      <c r="H122" s="42"/>
      <c r="I122" s="51"/>
      <c r="J122" s="52"/>
      <c r="K122" s="42"/>
      <c r="L122" s="45"/>
      <c r="M122" s="46"/>
      <c r="N122" s="45"/>
      <c r="O122" s="45"/>
      <c r="P122" s="48"/>
      <c r="Q122" s="49"/>
    </row>
    <row r="123" spans="1:17" x14ac:dyDescent="0.3">
      <c r="A123" s="37"/>
      <c r="B123" s="69" t="s">
        <v>150</v>
      </c>
      <c r="C123" s="39" t="s">
        <v>175</v>
      </c>
      <c r="D123" s="53"/>
      <c r="E123" s="50">
        <v>14820</v>
      </c>
      <c r="F123" s="42"/>
      <c r="G123" s="42"/>
      <c r="H123" s="42"/>
      <c r="I123" s="51"/>
      <c r="J123" s="52"/>
      <c r="K123" s="42"/>
      <c r="L123" s="45"/>
      <c r="M123" s="46"/>
      <c r="N123" s="45"/>
      <c r="O123" s="45"/>
      <c r="P123" s="48"/>
      <c r="Q123" s="49"/>
    </row>
    <row r="124" spans="1:17" ht="17.25" thickBot="1" x14ac:dyDescent="0.35">
      <c r="A124" s="54"/>
      <c r="B124" s="70" t="s">
        <v>150</v>
      </c>
      <c r="C124" s="16" t="s">
        <v>176</v>
      </c>
      <c r="D124" s="56"/>
      <c r="E124" s="57">
        <v>23662</v>
      </c>
      <c r="F124" s="58"/>
      <c r="G124" s="58"/>
      <c r="H124" s="58"/>
      <c r="I124" s="59"/>
      <c r="J124" s="60"/>
      <c r="K124" s="58"/>
      <c r="L124" s="61"/>
      <c r="M124" s="62"/>
      <c r="N124" s="61"/>
      <c r="O124" s="61"/>
      <c r="P124" s="64"/>
      <c r="Q124" s="65"/>
    </row>
    <row r="125" spans="1:17" x14ac:dyDescent="0.3">
      <c r="A125" s="75" t="s">
        <v>177</v>
      </c>
      <c r="B125" s="66" t="s">
        <v>178</v>
      </c>
      <c r="C125" s="27" t="s">
        <v>178</v>
      </c>
      <c r="D125" s="67"/>
      <c r="E125" s="68">
        <v>260</v>
      </c>
      <c r="F125" s="30">
        <f>SUM(G125:H147)</f>
        <v>626290</v>
      </c>
      <c r="G125" s="30">
        <v>0</v>
      </c>
      <c r="H125" s="30">
        <v>626290</v>
      </c>
      <c r="I125" s="31" t="s">
        <v>239</v>
      </c>
      <c r="J125" s="32">
        <v>249710</v>
      </c>
      <c r="K125" s="30">
        <v>562500</v>
      </c>
      <c r="L125" s="33">
        <v>63790</v>
      </c>
      <c r="M125" s="33">
        <f>[1]폐농약용기류_2019!N125</f>
        <v>12650</v>
      </c>
      <c r="N125" s="46">
        <f>SUM(E125:E147)+M125-F125</f>
        <v>18873</v>
      </c>
      <c r="O125" s="82" t="s">
        <v>238</v>
      </c>
      <c r="P125" s="83">
        <f>L125</f>
        <v>63790</v>
      </c>
      <c r="Q125" s="36" t="s">
        <v>25</v>
      </c>
    </row>
    <row r="126" spans="1:17" x14ac:dyDescent="0.3">
      <c r="A126" s="37"/>
      <c r="B126" s="69" t="s">
        <v>179</v>
      </c>
      <c r="C126" s="39" t="s">
        <v>180</v>
      </c>
      <c r="D126" s="53"/>
      <c r="E126" s="50">
        <v>15170</v>
      </c>
      <c r="F126" s="42"/>
      <c r="G126" s="42"/>
      <c r="H126" s="42"/>
      <c r="I126" s="43" t="s">
        <v>235</v>
      </c>
      <c r="J126" s="44">
        <v>312790</v>
      </c>
      <c r="K126" s="42"/>
      <c r="L126" s="45"/>
      <c r="M126" s="46"/>
      <c r="N126" s="45"/>
      <c r="O126" s="45"/>
      <c r="P126" s="48"/>
      <c r="Q126" s="49"/>
    </row>
    <row r="127" spans="1:17" x14ac:dyDescent="0.3">
      <c r="A127" s="37"/>
      <c r="B127" s="69" t="s">
        <v>179</v>
      </c>
      <c r="C127" s="39" t="s">
        <v>182</v>
      </c>
      <c r="D127" s="53"/>
      <c r="E127" s="50">
        <v>2330</v>
      </c>
      <c r="F127" s="42"/>
      <c r="G127" s="42"/>
      <c r="H127" s="42"/>
      <c r="I127" s="43" t="s">
        <v>237</v>
      </c>
      <c r="J127" s="44">
        <v>63790</v>
      </c>
      <c r="K127" s="42"/>
      <c r="L127" s="45"/>
      <c r="M127" s="46"/>
      <c r="N127" s="45"/>
      <c r="O127" s="45"/>
      <c r="P127" s="48"/>
      <c r="Q127" s="49"/>
    </row>
    <row r="128" spans="1:17" x14ac:dyDescent="0.3">
      <c r="A128" s="37"/>
      <c r="B128" s="69" t="s">
        <v>179</v>
      </c>
      <c r="C128" s="39" t="s">
        <v>183</v>
      </c>
      <c r="D128" s="53"/>
      <c r="E128" s="50">
        <v>28990</v>
      </c>
      <c r="F128" s="42"/>
      <c r="G128" s="42"/>
      <c r="H128" s="42"/>
      <c r="I128" s="73"/>
      <c r="J128" s="74"/>
      <c r="K128" s="42"/>
      <c r="L128" s="45"/>
      <c r="M128" s="46"/>
      <c r="N128" s="45"/>
      <c r="O128" s="45"/>
      <c r="P128" s="48"/>
      <c r="Q128" s="49"/>
    </row>
    <row r="129" spans="1:17" x14ac:dyDescent="0.3">
      <c r="A129" s="37"/>
      <c r="B129" s="69" t="s">
        <v>179</v>
      </c>
      <c r="C129" s="39" t="s">
        <v>184</v>
      </c>
      <c r="D129" s="53"/>
      <c r="E129" s="50">
        <v>76925</v>
      </c>
      <c r="F129" s="42"/>
      <c r="G129" s="42"/>
      <c r="H129" s="42"/>
      <c r="I129" s="51"/>
      <c r="J129" s="52"/>
      <c r="K129" s="42"/>
      <c r="L129" s="45"/>
      <c r="M129" s="46"/>
      <c r="N129" s="45"/>
      <c r="O129" s="45"/>
      <c r="P129" s="48"/>
      <c r="Q129" s="49"/>
    </row>
    <row r="130" spans="1:17" x14ac:dyDescent="0.3">
      <c r="A130" s="37"/>
      <c r="B130" s="69" t="s">
        <v>179</v>
      </c>
      <c r="C130" s="39" t="s">
        <v>185</v>
      </c>
      <c r="D130" s="53"/>
      <c r="E130" s="50">
        <v>14440</v>
      </c>
      <c r="F130" s="42"/>
      <c r="G130" s="42"/>
      <c r="H130" s="42"/>
      <c r="I130" s="51"/>
      <c r="J130" s="52"/>
      <c r="K130" s="42"/>
      <c r="L130" s="45"/>
      <c r="M130" s="46"/>
      <c r="N130" s="45"/>
      <c r="O130" s="45"/>
      <c r="P130" s="48"/>
      <c r="Q130" s="49"/>
    </row>
    <row r="131" spans="1:17" x14ac:dyDescent="0.3">
      <c r="A131" s="37"/>
      <c r="B131" s="69" t="s">
        <v>179</v>
      </c>
      <c r="C131" s="39" t="s">
        <v>187</v>
      </c>
      <c r="D131" s="53"/>
      <c r="E131" s="50">
        <v>75490</v>
      </c>
      <c r="F131" s="42"/>
      <c r="G131" s="42"/>
      <c r="H131" s="42"/>
      <c r="I131" s="51"/>
      <c r="J131" s="52"/>
      <c r="K131" s="42"/>
      <c r="L131" s="45"/>
      <c r="M131" s="46"/>
      <c r="N131" s="45"/>
      <c r="O131" s="45"/>
      <c r="P131" s="48"/>
      <c r="Q131" s="49"/>
    </row>
    <row r="132" spans="1:17" x14ac:dyDescent="0.3">
      <c r="A132" s="37"/>
      <c r="B132" s="69" t="s">
        <v>179</v>
      </c>
      <c r="C132" s="39" t="s">
        <v>188</v>
      </c>
      <c r="D132" s="53"/>
      <c r="E132" s="50">
        <v>23665</v>
      </c>
      <c r="F132" s="42"/>
      <c r="G132" s="42"/>
      <c r="H132" s="42"/>
      <c r="I132" s="51"/>
      <c r="J132" s="52"/>
      <c r="K132" s="42"/>
      <c r="L132" s="45"/>
      <c r="M132" s="46"/>
      <c r="N132" s="45"/>
      <c r="O132" s="45"/>
      <c r="P132" s="48"/>
      <c r="Q132" s="49"/>
    </row>
    <row r="133" spans="1:17" x14ac:dyDescent="0.3">
      <c r="A133" s="37"/>
      <c r="B133" s="69" t="s">
        <v>179</v>
      </c>
      <c r="C133" s="39" t="s">
        <v>189</v>
      </c>
      <c r="D133" s="53"/>
      <c r="E133" s="50">
        <v>36070</v>
      </c>
      <c r="F133" s="42"/>
      <c r="G133" s="42"/>
      <c r="H133" s="42"/>
      <c r="I133" s="51"/>
      <c r="J133" s="52"/>
      <c r="K133" s="42"/>
      <c r="L133" s="45"/>
      <c r="M133" s="46"/>
      <c r="N133" s="45"/>
      <c r="O133" s="45"/>
      <c r="P133" s="48"/>
      <c r="Q133" s="49"/>
    </row>
    <row r="134" spans="1:17" x14ac:dyDescent="0.3">
      <c r="A134" s="37"/>
      <c r="B134" s="69" t="s">
        <v>179</v>
      </c>
      <c r="C134" s="39" t="s">
        <v>190</v>
      </c>
      <c r="D134" s="53"/>
      <c r="E134" s="50">
        <v>34180</v>
      </c>
      <c r="F134" s="42"/>
      <c r="G134" s="42"/>
      <c r="H134" s="42"/>
      <c r="I134" s="51"/>
      <c r="J134" s="52"/>
      <c r="K134" s="42"/>
      <c r="L134" s="45"/>
      <c r="M134" s="46"/>
      <c r="N134" s="45"/>
      <c r="O134" s="45"/>
      <c r="P134" s="48"/>
      <c r="Q134" s="49"/>
    </row>
    <row r="135" spans="1:17" x14ac:dyDescent="0.3">
      <c r="A135" s="37"/>
      <c r="B135" s="69" t="s">
        <v>179</v>
      </c>
      <c r="C135" s="39" t="s">
        <v>191</v>
      </c>
      <c r="D135" s="53"/>
      <c r="E135" s="50">
        <v>5418</v>
      </c>
      <c r="F135" s="42"/>
      <c r="G135" s="42"/>
      <c r="H135" s="42"/>
      <c r="I135" s="51"/>
      <c r="J135" s="52"/>
      <c r="K135" s="42"/>
      <c r="L135" s="45"/>
      <c r="M135" s="46"/>
      <c r="N135" s="45"/>
      <c r="O135" s="45"/>
      <c r="P135" s="48"/>
      <c r="Q135" s="49"/>
    </row>
    <row r="136" spans="1:17" x14ac:dyDescent="0.3">
      <c r="A136" s="37"/>
      <c r="B136" s="69" t="s">
        <v>179</v>
      </c>
      <c r="C136" s="39" t="s">
        <v>192</v>
      </c>
      <c r="D136" s="53"/>
      <c r="E136" s="50">
        <v>8660</v>
      </c>
      <c r="F136" s="42"/>
      <c r="G136" s="42"/>
      <c r="H136" s="42"/>
      <c r="I136" s="51"/>
      <c r="J136" s="52"/>
      <c r="K136" s="42"/>
      <c r="L136" s="45"/>
      <c r="M136" s="46"/>
      <c r="N136" s="45"/>
      <c r="O136" s="45"/>
      <c r="P136" s="48"/>
      <c r="Q136" s="49"/>
    </row>
    <row r="137" spans="1:17" x14ac:dyDescent="0.3">
      <c r="A137" s="37"/>
      <c r="B137" s="69" t="s">
        <v>179</v>
      </c>
      <c r="C137" s="39" t="s">
        <v>193</v>
      </c>
      <c r="D137" s="53"/>
      <c r="E137" s="50">
        <v>58390</v>
      </c>
      <c r="F137" s="42"/>
      <c r="G137" s="42"/>
      <c r="H137" s="42"/>
      <c r="I137" s="51"/>
      <c r="J137" s="52"/>
      <c r="K137" s="42"/>
      <c r="L137" s="45"/>
      <c r="M137" s="46"/>
      <c r="N137" s="45"/>
      <c r="O137" s="45"/>
      <c r="P137" s="48"/>
      <c r="Q137" s="49"/>
    </row>
    <row r="138" spans="1:17" x14ac:dyDescent="0.3">
      <c r="A138" s="37"/>
      <c r="B138" s="69" t="s">
        <v>179</v>
      </c>
      <c r="C138" s="39" t="s">
        <v>194</v>
      </c>
      <c r="D138" s="53"/>
      <c r="E138" s="50">
        <v>64780</v>
      </c>
      <c r="F138" s="42"/>
      <c r="G138" s="42"/>
      <c r="H138" s="42"/>
      <c r="I138" s="51"/>
      <c r="J138" s="52"/>
      <c r="K138" s="42"/>
      <c r="L138" s="45"/>
      <c r="M138" s="46"/>
      <c r="N138" s="45"/>
      <c r="O138" s="45"/>
      <c r="P138" s="48"/>
      <c r="Q138" s="49"/>
    </row>
    <row r="139" spans="1:17" x14ac:dyDescent="0.3">
      <c r="A139" s="37"/>
      <c r="B139" s="69" t="s">
        <v>179</v>
      </c>
      <c r="C139" s="39" t="s">
        <v>195</v>
      </c>
      <c r="D139" s="53"/>
      <c r="E139" s="50">
        <v>30030</v>
      </c>
      <c r="F139" s="42"/>
      <c r="G139" s="42"/>
      <c r="H139" s="42"/>
      <c r="I139" s="51"/>
      <c r="J139" s="52"/>
      <c r="K139" s="42"/>
      <c r="L139" s="45"/>
      <c r="M139" s="46"/>
      <c r="N139" s="45"/>
      <c r="O139" s="45"/>
      <c r="P139" s="48"/>
      <c r="Q139" s="49"/>
    </row>
    <row r="140" spans="1:17" x14ac:dyDescent="0.3">
      <c r="A140" s="37"/>
      <c r="B140" s="69" t="s">
        <v>179</v>
      </c>
      <c r="C140" s="39" t="s">
        <v>196</v>
      </c>
      <c r="D140" s="53"/>
      <c r="E140" s="50">
        <v>6100</v>
      </c>
      <c r="F140" s="42"/>
      <c r="G140" s="42"/>
      <c r="H140" s="42"/>
      <c r="I140" s="51"/>
      <c r="J140" s="52"/>
      <c r="K140" s="42"/>
      <c r="L140" s="45"/>
      <c r="M140" s="46"/>
      <c r="N140" s="45"/>
      <c r="O140" s="45"/>
      <c r="P140" s="48"/>
      <c r="Q140" s="49"/>
    </row>
    <row r="141" spans="1:17" x14ac:dyDescent="0.3">
      <c r="A141" s="37"/>
      <c r="B141" s="69" t="s">
        <v>179</v>
      </c>
      <c r="C141" s="39" t="s">
        <v>197</v>
      </c>
      <c r="D141" s="53"/>
      <c r="E141" s="50">
        <v>31885</v>
      </c>
      <c r="F141" s="42"/>
      <c r="G141" s="42"/>
      <c r="H141" s="42"/>
      <c r="I141" s="51"/>
      <c r="J141" s="52"/>
      <c r="K141" s="42"/>
      <c r="L141" s="45"/>
      <c r="M141" s="46"/>
      <c r="N141" s="45"/>
      <c r="O141" s="45"/>
      <c r="P141" s="48"/>
      <c r="Q141" s="49"/>
    </row>
    <row r="142" spans="1:17" x14ac:dyDescent="0.3">
      <c r="A142" s="37"/>
      <c r="B142" s="69" t="s">
        <v>179</v>
      </c>
      <c r="C142" s="39" t="s">
        <v>198</v>
      </c>
      <c r="D142" s="53"/>
      <c r="E142" s="50">
        <v>15340</v>
      </c>
      <c r="F142" s="42"/>
      <c r="G142" s="42"/>
      <c r="H142" s="42"/>
      <c r="I142" s="51"/>
      <c r="J142" s="52"/>
      <c r="K142" s="42"/>
      <c r="L142" s="45"/>
      <c r="M142" s="46"/>
      <c r="N142" s="45"/>
      <c r="O142" s="45"/>
      <c r="P142" s="48"/>
      <c r="Q142" s="49"/>
    </row>
    <row r="143" spans="1:17" x14ac:dyDescent="0.3">
      <c r="A143" s="37"/>
      <c r="B143" s="69" t="s">
        <v>179</v>
      </c>
      <c r="C143" s="39" t="s">
        <v>199</v>
      </c>
      <c r="D143" s="53"/>
      <c r="E143" s="50">
        <v>26110</v>
      </c>
      <c r="F143" s="42"/>
      <c r="G143" s="42"/>
      <c r="H143" s="42"/>
      <c r="I143" s="51"/>
      <c r="J143" s="52"/>
      <c r="K143" s="42"/>
      <c r="L143" s="45"/>
      <c r="M143" s="46"/>
      <c r="N143" s="45"/>
      <c r="O143" s="45"/>
      <c r="P143" s="48"/>
      <c r="Q143" s="49"/>
    </row>
    <row r="144" spans="1:17" x14ac:dyDescent="0.3">
      <c r="A144" s="37"/>
      <c r="B144" s="69" t="s">
        <v>179</v>
      </c>
      <c r="C144" s="39" t="s">
        <v>200</v>
      </c>
      <c r="D144" s="53"/>
      <c r="E144" s="50">
        <v>4330</v>
      </c>
      <c r="F144" s="42"/>
      <c r="G144" s="42"/>
      <c r="H144" s="42"/>
      <c r="I144" s="51"/>
      <c r="J144" s="52"/>
      <c r="K144" s="42"/>
      <c r="L144" s="45"/>
      <c r="M144" s="46"/>
      <c r="N144" s="45"/>
      <c r="O144" s="45"/>
      <c r="P144" s="48"/>
      <c r="Q144" s="49"/>
    </row>
    <row r="145" spans="1:17" x14ac:dyDescent="0.3">
      <c r="A145" s="37"/>
      <c r="B145" s="69" t="s">
        <v>179</v>
      </c>
      <c r="C145" s="39" t="s">
        <v>201</v>
      </c>
      <c r="D145" s="53"/>
      <c r="E145" s="50">
        <v>27210</v>
      </c>
      <c r="F145" s="42"/>
      <c r="G145" s="42"/>
      <c r="H145" s="42"/>
      <c r="I145" s="51"/>
      <c r="J145" s="52"/>
      <c r="K145" s="42"/>
      <c r="L145" s="45"/>
      <c r="M145" s="46"/>
      <c r="N145" s="45"/>
      <c r="O145" s="45"/>
      <c r="P145" s="48"/>
      <c r="Q145" s="49"/>
    </row>
    <row r="146" spans="1:17" x14ac:dyDescent="0.3">
      <c r="A146" s="37"/>
      <c r="B146" s="69" t="s">
        <v>179</v>
      </c>
      <c r="C146" s="39" t="s">
        <v>202</v>
      </c>
      <c r="D146" s="53"/>
      <c r="E146" s="50">
        <v>46460</v>
      </c>
      <c r="F146" s="42"/>
      <c r="G146" s="42"/>
      <c r="H146" s="42"/>
      <c r="I146" s="51"/>
      <c r="J146" s="52"/>
      <c r="K146" s="42"/>
      <c r="L146" s="45"/>
      <c r="M146" s="46"/>
      <c r="N146" s="45"/>
      <c r="O146" s="45"/>
      <c r="P146" s="48"/>
      <c r="Q146" s="49"/>
    </row>
    <row r="147" spans="1:17" ht="17.25" thickBot="1" x14ac:dyDescent="0.35">
      <c r="A147" s="54"/>
      <c r="B147" s="70" t="s">
        <v>179</v>
      </c>
      <c r="C147" s="16" t="s">
        <v>203</v>
      </c>
      <c r="D147" s="56"/>
      <c r="E147" s="57">
        <v>280</v>
      </c>
      <c r="F147" s="58"/>
      <c r="G147" s="58"/>
      <c r="H147" s="58"/>
      <c r="I147" s="59"/>
      <c r="J147" s="60"/>
      <c r="K147" s="58"/>
      <c r="L147" s="61"/>
      <c r="M147" s="62"/>
      <c r="N147" s="61"/>
      <c r="O147" s="61"/>
      <c r="P147" s="64"/>
      <c r="Q147" s="65"/>
    </row>
    <row r="148" spans="1:17" x14ac:dyDescent="0.3">
      <c r="A148" s="75" t="s">
        <v>204</v>
      </c>
      <c r="B148" s="66" t="s">
        <v>205</v>
      </c>
      <c r="C148" s="27" t="s">
        <v>206</v>
      </c>
      <c r="D148" s="67"/>
      <c r="E148" s="68">
        <v>6990</v>
      </c>
      <c r="F148" s="30">
        <f>SUM(G148:H167)</f>
        <v>366730</v>
      </c>
      <c r="G148" s="30">
        <v>0</v>
      </c>
      <c r="H148" s="30">
        <v>366730</v>
      </c>
      <c r="I148" s="31" t="s">
        <v>239</v>
      </c>
      <c r="J148" s="32">
        <v>45240</v>
      </c>
      <c r="K148" s="30">
        <v>340570</v>
      </c>
      <c r="L148" s="33">
        <v>26160</v>
      </c>
      <c r="M148" s="33">
        <f>[1]폐농약용기류_2019!N148</f>
        <v>1506</v>
      </c>
      <c r="N148" s="33">
        <f>SUM(E148:E167)+M148-F148</f>
        <v>16875</v>
      </c>
      <c r="O148" s="82" t="s">
        <v>238</v>
      </c>
      <c r="P148" s="83">
        <f>L148</f>
        <v>26160</v>
      </c>
      <c r="Q148" s="36" t="s">
        <v>25</v>
      </c>
    </row>
    <row r="149" spans="1:17" x14ac:dyDescent="0.3">
      <c r="A149" s="37"/>
      <c r="B149" s="69" t="s">
        <v>207</v>
      </c>
      <c r="C149" s="39" t="s">
        <v>208</v>
      </c>
      <c r="D149" s="53"/>
      <c r="E149" s="50">
        <v>13583</v>
      </c>
      <c r="F149" s="42"/>
      <c r="G149" s="42"/>
      <c r="H149" s="42"/>
      <c r="I149" s="43" t="s">
        <v>235</v>
      </c>
      <c r="J149" s="44">
        <v>295330</v>
      </c>
      <c r="K149" s="42"/>
      <c r="L149" s="45"/>
      <c r="M149" s="46"/>
      <c r="N149" s="45"/>
      <c r="O149" s="45"/>
      <c r="P149" s="48"/>
      <c r="Q149" s="49"/>
    </row>
    <row r="150" spans="1:17" x14ac:dyDescent="0.3">
      <c r="A150" s="37"/>
      <c r="B150" s="69" t="s">
        <v>207</v>
      </c>
      <c r="C150" s="39" t="s">
        <v>210</v>
      </c>
      <c r="D150" s="53"/>
      <c r="E150" s="50">
        <v>21201</v>
      </c>
      <c r="F150" s="42"/>
      <c r="G150" s="42"/>
      <c r="H150" s="42"/>
      <c r="I150" s="43" t="s">
        <v>237</v>
      </c>
      <c r="J150" s="44">
        <v>26160</v>
      </c>
      <c r="K150" s="42"/>
      <c r="L150" s="45"/>
      <c r="M150" s="46"/>
      <c r="N150" s="45"/>
      <c r="O150" s="45"/>
      <c r="P150" s="48"/>
      <c r="Q150" s="49"/>
    </row>
    <row r="151" spans="1:17" x14ac:dyDescent="0.3">
      <c r="A151" s="37"/>
      <c r="B151" s="69" t="s">
        <v>207</v>
      </c>
      <c r="C151" s="39" t="s">
        <v>211</v>
      </c>
      <c r="D151" s="53"/>
      <c r="E151" s="50">
        <v>29903</v>
      </c>
      <c r="F151" s="42"/>
      <c r="G151" s="42"/>
      <c r="H151" s="42"/>
      <c r="I151" s="73"/>
      <c r="J151" s="74"/>
      <c r="K151" s="42"/>
      <c r="L151" s="45"/>
      <c r="M151" s="46"/>
      <c r="N151" s="45"/>
      <c r="O151" s="45"/>
      <c r="P151" s="48"/>
      <c r="Q151" s="49"/>
    </row>
    <row r="152" spans="1:17" x14ac:dyDescent="0.3">
      <c r="A152" s="37"/>
      <c r="B152" s="69" t="s">
        <v>207</v>
      </c>
      <c r="C152" s="39" t="s">
        <v>212</v>
      </c>
      <c r="D152" s="53"/>
      <c r="E152" s="50">
        <v>1150</v>
      </c>
      <c r="F152" s="42"/>
      <c r="G152" s="42"/>
      <c r="H152" s="42"/>
      <c r="I152" s="51"/>
      <c r="J152" s="52"/>
      <c r="K152" s="42"/>
      <c r="L152" s="45"/>
      <c r="M152" s="46"/>
      <c r="N152" s="45"/>
      <c r="O152" s="45"/>
      <c r="P152" s="48"/>
      <c r="Q152" s="49"/>
    </row>
    <row r="153" spans="1:17" x14ac:dyDescent="0.3">
      <c r="A153" s="37"/>
      <c r="B153" s="69" t="s">
        <v>207</v>
      </c>
      <c r="C153" s="39" t="s">
        <v>213</v>
      </c>
      <c r="D153" s="53"/>
      <c r="E153" s="50">
        <v>12692</v>
      </c>
      <c r="F153" s="42"/>
      <c r="G153" s="42"/>
      <c r="H153" s="42"/>
      <c r="I153" s="51"/>
      <c r="J153" s="52"/>
      <c r="K153" s="42"/>
      <c r="L153" s="45"/>
      <c r="M153" s="46"/>
      <c r="N153" s="45"/>
      <c r="O153" s="45"/>
      <c r="P153" s="48"/>
      <c r="Q153" s="49"/>
    </row>
    <row r="154" spans="1:17" x14ac:dyDescent="0.3">
      <c r="A154" s="37"/>
      <c r="B154" s="69" t="s">
        <v>207</v>
      </c>
      <c r="C154" s="39" t="s">
        <v>214</v>
      </c>
      <c r="D154" s="53"/>
      <c r="E154" s="50">
        <v>15405</v>
      </c>
      <c r="F154" s="42"/>
      <c r="G154" s="42"/>
      <c r="H154" s="42"/>
      <c r="I154" s="51"/>
      <c r="J154" s="52"/>
      <c r="K154" s="42"/>
      <c r="L154" s="45"/>
      <c r="M154" s="46"/>
      <c r="N154" s="45"/>
      <c r="O154" s="45"/>
      <c r="P154" s="48"/>
      <c r="Q154" s="49"/>
    </row>
    <row r="155" spans="1:17" x14ac:dyDescent="0.3">
      <c r="A155" s="37"/>
      <c r="B155" s="69" t="s">
        <v>207</v>
      </c>
      <c r="C155" s="39" t="s">
        <v>215</v>
      </c>
      <c r="D155" s="53"/>
      <c r="E155" s="50">
        <v>51047</v>
      </c>
      <c r="F155" s="42"/>
      <c r="G155" s="42"/>
      <c r="H155" s="42"/>
      <c r="I155" s="51"/>
      <c r="J155" s="52"/>
      <c r="K155" s="42"/>
      <c r="L155" s="45"/>
      <c r="M155" s="46"/>
      <c r="N155" s="45"/>
      <c r="O155" s="45"/>
      <c r="P155" s="48"/>
      <c r="Q155" s="49"/>
    </row>
    <row r="156" spans="1:17" x14ac:dyDescent="0.3">
      <c r="A156" s="37"/>
      <c r="B156" s="69" t="s">
        <v>207</v>
      </c>
      <c r="C156" s="39" t="s">
        <v>216</v>
      </c>
      <c r="D156" s="53"/>
      <c r="E156" s="50">
        <v>5530</v>
      </c>
      <c r="F156" s="42"/>
      <c r="G156" s="42"/>
      <c r="H156" s="42"/>
      <c r="I156" s="51"/>
      <c r="J156" s="52"/>
      <c r="K156" s="42"/>
      <c r="L156" s="45"/>
      <c r="M156" s="46"/>
      <c r="N156" s="45"/>
      <c r="O156" s="45"/>
      <c r="P156" s="48"/>
      <c r="Q156" s="49"/>
    </row>
    <row r="157" spans="1:17" x14ac:dyDescent="0.3">
      <c r="A157" s="37"/>
      <c r="B157" s="69" t="s">
        <v>207</v>
      </c>
      <c r="C157" s="39" t="s">
        <v>217</v>
      </c>
      <c r="D157" s="53"/>
      <c r="E157" s="50">
        <v>2490</v>
      </c>
      <c r="F157" s="42"/>
      <c r="G157" s="42"/>
      <c r="H157" s="42"/>
      <c r="I157" s="51"/>
      <c r="J157" s="52"/>
      <c r="K157" s="42"/>
      <c r="L157" s="45"/>
      <c r="M157" s="46"/>
      <c r="N157" s="45"/>
      <c r="O157" s="45"/>
      <c r="P157" s="48"/>
      <c r="Q157" s="49"/>
    </row>
    <row r="158" spans="1:17" x14ac:dyDescent="0.3">
      <c r="A158" s="37"/>
      <c r="B158" s="69" t="s">
        <v>207</v>
      </c>
      <c r="C158" s="39" t="s">
        <v>218</v>
      </c>
      <c r="D158" s="53"/>
      <c r="E158" s="50">
        <v>15080</v>
      </c>
      <c r="F158" s="42"/>
      <c r="G158" s="42"/>
      <c r="H158" s="42"/>
      <c r="I158" s="51"/>
      <c r="J158" s="52"/>
      <c r="K158" s="42"/>
      <c r="L158" s="45"/>
      <c r="M158" s="46"/>
      <c r="N158" s="45"/>
      <c r="O158" s="45"/>
      <c r="P158" s="48"/>
      <c r="Q158" s="49"/>
    </row>
    <row r="159" spans="1:17" x14ac:dyDescent="0.3">
      <c r="A159" s="37"/>
      <c r="B159" s="69" t="s">
        <v>207</v>
      </c>
      <c r="C159" s="39" t="s">
        <v>219</v>
      </c>
      <c r="D159" s="53"/>
      <c r="E159" s="50">
        <v>34855</v>
      </c>
      <c r="F159" s="42"/>
      <c r="G159" s="42"/>
      <c r="H159" s="42"/>
      <c r="I159" s="51"/>
      <c r="J159" s="52"/>
      <c r="K159" s="42"/>
      <c r="L159" s="45"/>
      <c r="M159" s="46"/>
      <c r="N159" s="45"/>
      <c r="O159" s="45"/>
      <c r="P159" s="48"/>
      <c r="Q159" s="49"/>
    </row>
    <row r="160" spans="1:17" x14ac:dyDescent="0.3">
      <c r="A160" s="37"/>
      <c r="B160" s="69" t="s">
        <v>207</v>
      </c>
      <c r="C160" s="39" t="s">
        <v>220</v>
      </c>
      <c r="D160" s="53"/>
      <c r="E160" s="50">
        <v>50485</v>
      </c>
      <c r="F160" s="42"/>
      <c r="G160" s="42"/>
      <c r="H160" s="42"/>
      <c r="I160" s="51"/>
      <c r="J160" s="52"/>
      <c r="K160" s="42"/>
      <c r="L160" s="45"/>
      <c r="M160" s="46"/>
      <c r="N160" s="45"/>
      <c r="O160" s="45"/>
      <c r="P160" s="48"/>
      <c r="Q160" s="49"/>
    </row>
    <row r="161" spans="1:17" x14ac:dyDescent="0.3">
      <c r="A161" s="37"/>
      <c r="B161" s="69" t="s">
        <v>207</v>
      </c>
      <c r="C161" s="39" t="s">
        <v>221</v>
      </c>
      <c r="D161" s="53"/>
      <c r="E161" s="50">
        <v>4655</v>
      </c>
      <c r="F161" s="42"/>
      <c r="G161" s="42"/>
      <c r="H161" s="42"/>
      <c r="I161" s="51"/>
      <c r="J161" s="52"/>
      <c r="K161" s="42"/>
      <c r="L161" s="45"/>
      <c r="M161" s="46"/>
      <c r="N161" s="45"/>
      <c r="O161" s="45"/>
      <c r="P161" s="48"/>
      <c r="Q161" s="49"/>
    </row>
    <row r="162" spans="1:17" x14ac:dyDescent="0.3">
      <c r="A162" s="37"/>
      <c r="B162" s="69" t="s">
        <v>207</v>
      </c>
      <c r="C162" s="39" t="s">
        <v>222</v>
      </c>
      <c r="D162" s="53"/>
      <c r="E162" s="50">
        <v>10600</v>
      </c>
      <c r="F162" s="42"/>
      <c r="G162" s="42"/>
      <c r="H162" s="42"/>
      <c r="I162" s="51"/>
      <c r="J162" s="52"/>
      <c r="K162" s="42"/>
      <c r="L162" s="45"/>
      <c r="M162" s="46"/>
      <c r="N162" s="45"/>
      <c r="O162" s="45"/>
      <c r="P162" s="48"/>
      <c r="Q162" s="49"/>
    </row>
    <row r="163" spans="1:17" x14ac:dyDescent="0.3">
      <c r="A163" s="37"/>
      <c r="B163" s="69" t="s">
        <v>207</v>
      </c>
      <c r="C163" s="39" t="s">
        <v>223</v>
      </c>
      <c r="D163" s="53"/>
      <c r="E163" s="50">
        <v>15180</v>
      </c>
      <c r="F163" s="42"/>
      <c r="G163" s="42"/>
      <c r="H163" s="42"/>
      <c r="I163" s="51"/>
      <c r="J163" s="52"/>
      <c r="K163" s="42"/>
      <c r="L163" s="45"/>
      <c r="M163" s="46"/>
      <c r="N163" s="45"/>
      <c r="O163" s="45"/>
      <c r="P163" s="48"/>
      <c r="Q163" s="49"/>
    </row>
    <row r="164" spans="1:17" x14ac:dyDescent="0.3">
      <c r="A164" s="37"/>
      <c r="B164" s="69" t="s">
        <v>207</v>
      </c>
      <c r="C164" s="39" t="s">
        <v>224</v>
      </c>
      <c r="D164" s="53"/>
      <c r="E164" s="50">
        <v>6295</v>
      </c>
      <c r="F164" s="42"/>
      <c r="G164" s="42"/>
      <c r="H164" s="42"/>
      <c r="I164" s="51"/>
      <c r="J164" s="52"/>
      <c r="K164" s="42"/>
      <c r="L164" s="45"/>
      <c r="M164" s="46"/>
      <c r="N164" s="45"/>
      <c r="O164" s="45"/>
      <c r="P164" s="48"/>
      <c r="Q164" s="49"/>
    </row>
    <row r="165" spans="1:17" x14ac:dyDescent="0.3">
      <c r="A165" s="37"/>
      <c r="B165" s="69" t="s">
        <v>207</v>
      </c>
      <c r="C165" s="39" t="s">
        <v>225</v>
      </c>
      <c r="D165" s="53"/>
      <c r="E165" s="50">
        <v>17605</v>
      </c>
      <c r="F165" s="42"/>
      <c r="G165" s="42"/>
      <c r="H165" s="42"/>
      <c r="I165" s="51"/>
      <c r="J165" s="52"/>
      <c r="K165" s="42"/>
      <c r="L165" s="45"/>
      <c r="M165" s="46"/>
      <c r="N165" s="45"/>
      <c r="O165" s="45"/>
      <c r="P165" s="48"/>
      <c r="Q165" s="49"/>
    </row>
    <row r="166" spans="1:17" x14ac:dyDescent="0.3">
      <c r="A166" s="37"/>
      <c r="B166" s="69" t="s">
        <v>207</v>
      </c>
      <c r="C166" s="39" t="s">
        <v>226</v>
      </c>
      <c r="D166" s="53"/>
      <c r="E166" s="50">
        <v>32638</v>
      </c>
      <c r="F166" s="42"/>
      <c r="G166" s="42"/>
      <c r="H166" s="42"/>
      <c r="I166" s="51"/>
      <c r="J166" s="52"/>
      <c r="K166" s="42"/>
      <c r="L166" s="45"/>
      <c r="M166" s="46"/>
      <c r="N166" s="45"/>
      <c r="O166" s="45"/>
      <c r="P166" s="48"/>
      <c r="Q166" s="49"/>
    </row>
    <row r="167" spans="1:17" ht="17.25" thickBot="1" x14ac:dyDescent="0.35">
      <c r="A167" s="54"/>
      <c r="B167" s="70" t="s">
        <v>207</v>
      </c>
      <c r="C167" s="16" t="s">
        <v>227</v>
      </c>
      <c r="D167" s="56"/>
      <c r="E167" s="57">
        <v>34715</v>
      </c>
      <c r="F167" s="58"/>
      <c r="G167" s="58"/>
      <c r="H167" s="58"/>
      <c r="I167" s="59"/>
      <c r="J167" s="60"/>
      <c r="K167" s="58"/>
      <c r="L167" s="61"/>
      <c r="M167" s="62"/>
      <c r="N167" s="61"/>
      <c r="O167" s="61"/>
      <c r="P167" s="64"/>
      <c r="Q167" s="65"/>
    </row>
    <row r="168" spans="1:17" x14ac:dyDescent="0.3">
      <c r="A168" s="25" t="s">
        <v>228</v>
      </c>
      <c r="B168" s="66" t="s">
        <v>229</v>
      </c>
      <c r="C168" s="27" t="s">
        <v>230</v>
      </c>
      <c r="D168" s="67"/>
      <c r="E168" s="68">
        <v>109660</v>
      </c>
      <c r="F168" s="30">
        <f>SUM(G168:H171)</f>
        <v>276970</v>
      </c>
      <c r="G168" s="30">
        <v>0</v>
      </c>
      <c r="H168" s="30">
        <v>276970</v>
      </c>
      <c r="I168" s="31" t="s">
        <v>243</v>
      </c>
      <c r="J168" s="32">
        <v>71430</v>
      </c>
      <c r="K168" s="30">
        <v>226730</v>
      </c>
      <c r="L168" s="33">
        <v>50240</v>
      </c>
      <c r="M168" s="33">
        <f>[1]폐농약용기류_2019!N168</f>
        <v>5160</v>
      </c>
      <c r="N168" s="33">
        <f>SUM(E168:E169)+M168-F168</f>
        <v>14810</v>
      </c>
      <c r="O168" s="82" t="s">
        <v>238</v>
      </c>
      <c r="P168" s="83">
        <f>L168</f>
        <v>50240</v>
      </c>
      <c r="Q168" s="36" t="s">
        <v>25</v>
      </c>
    </row>
    <row r="169" spans="1:17" x14ac:dyDescent="0.3">
      <c r="A169" s="45"/>
      <c r="B169" s="69" t="s">
        <v>229</v>
      </c>
      <c r="C169" s="39" t="s">
        <v>232</v>
      </c>
      <c r="D169" s="53"/>
      <c r="E169" s="50">
        <v>176960</v>
      </c>
      <c r="F169" s="42"/>
      <c r="G169" s="42"/>
      <c r="H169" s="42"/>
      <c r="I169" s="43" t="s">
        <v>244</v>
      </c>
      <c r="J169" s="44">
        <v>77590</v>
      </c>
      <c r="K169" s="42"/>
      <c r="L169" s="46"/>
      <c r="M169" s="46"/>
      <c r="N169" s="46"/>
      <c r="O169" s="45"/>
      <c r="P169" s="48"/>
      <c r="Q169" s="49"/>
    </row>
    <row r="170" spans="1:17" x14ac:dyDescent="0.3">
      <c r="A170" s="45"/>
      <c r="B170" s="87"/>
      <c r="C170" s="88"/>
      <c r="D170" s="88"/>
      <c r="E170" s="89"/>
      <c r="F170" s="42"/>
      <c r="G170" s="42"/>
      <c r="H170" s="42"/>
      <c r="I170" s="90" t="s">
        <v>245</v>
      </c>
      <c r="J170" s="91">
        <v>77710</v>
      </c>
      <c r="K170" s="42"/>
      <c r="L170" s="46"/>
      <c r="M170" s="46"/>
      <c r="N170" s="46"/>
      <c r="O170" s="45"/>
      <c r="P170" s="48"/>
      <c r="Q170" s="49"/>
    </row>
    <row r="171" spans="1:17" ht="17.25" thickBot="1" x14ac:dyDescent="0.35">
      <c r="A171" s="54"/>
      <c r="B171" s="92"/>
      <c r="C171" s="93"/>
      <c r="D171" s="93"/>
      <c r="E171" s="94"/>
      <c r="F171" s="58"/>
      <c r="G171" s="58"/>
      <c r="H171" s="58"/>
      <c r="I171" s="95" t="s">
        <v>237</v>
      </c>
      <c r="J171" s="96">
        <v>50240</v>
      </c>
      <c r="K171" s="58"/>
      <c r="L171" s="61"/>
      <c r="M171" s="62"/>
      <c r="N171" s="61"/>
      <c r="O171" s="61"/>
      <c r="P171" s="64"/>
      <c r="Q171" s="65"/>
    </row>
  </sheetData>
  <mergeCells count="122">
    <mergeCell ref="M168:M171"/>
    <mergeCell ref="N168:N171"/>
    <mergeCell ref="O168:O171"/>
    <mergeCell ref="P168:P171"/>
    <mergeCell ref="Q168:Q171"/>
    <mergeCell ref="B170:E171"/>
    <mergeCell ref="A168:A171"/>
    <mergeCell ref="F168:F171"/>
    <mergeCell ref="G168:G171"/>
    <mergeCell ref="H168:H171"/>
    <mergeCell ref="K168:K171"/>
    <mergeCell ref="L168:L171"/>
    <mergeCell ref="M148:M167"/>
    <mergeCell ref="N148:N167"/>
    <mergeCell ref="O148:O167"/>
    <mergeCell ref="P148:P167"/>
    <mergeCell ref="Q148:Q167"/>
    <mergeCell ref="I151:J167"/>
    <mergeCell ref="A148:A167"/>
    <mergeCell ref="F148:F167"/>
    <mergeCell ref="G148:G167"/>
    <mergeCell ref="H148:H167"/>
    <mergeCell ref="K148:K167"/>
    <mergeCell ref="L148:L167"/>
    <mergeCell ref="M125:M147"/>
    <mergeCell ref="N125:N147"/>
    <mergeCell ref="O125:O147"/>
    <mergeCell ref="P125:P147"/>
    <mergeCell ref="Q125:Q147"/>
    <mergeCell ref="I128:J147"/>
    <mergeCell ref="A125:A147"/>
    <mergeCell ref="F125:F147"/>
    <mergeCell ref="G125:G147"/>
    <mergeCell ref="H125:H147"/>
    <mergeCell ref="K125:K147"/>
    <mergeCell ref="L125:L147"/>
    <mergeCell ref="M102:M124"/>
    <mergeCell ref="N102:N124"/>
    <mergeCell ref="O102:O124"/>
    <mergeCell ref="P102:P124"/>
    <mergeCell ref="Q102:Q124"/>
    <mergeCell ref="I104:J124"/>
    <mergeCell ref="A102:A124"/>
    <mergeCell ref="F102:F124"/>
    <mergeCell ref="G102:G124"/>
    <mergeCell ref="H102:H124"/>
    <mergeCell ref="K102:K124"/>
    <mergeCell ref="L102:L124"/>
    <mergeCell ref="M88:M101"/>
    <mergeCell ref="N88:N101"/>
    <mergeCell ref="O88:O101"/>
    <mergeCell ref="P88:P101"/>
    <mergeCell ref="Q88:Q101"/>
    <mergeCell ref="I90:J101"/>
    <mergeCell ref="A88:A101"/>
    <mergeCell ref="F88:F101"/>
    <mergeCell ref="G88:G101"/>
    <mergeCell ref="H88:H101"/>
    <mergeCell ref="K88:K101"/>
    <mergeCell ref="L88:L101"/>
    <mergeCell ref="M71:M87"/>
    <mergeCell ref="N71:N87"/>
    <mergeCell ref="O71:O87"/>
    <mergeCell ref="P71:P87"/>
    <mergeCell ref="Q71:Q87"/>
    <mergeCell ref="I74:J87"/>
    <mergeCell ref="A71:A87"/>
    <mergeCell ref="F71:F87"/>
    <mergeCell ref="G71:G87"/>
    <mergeCell ref="H71:H87"/>
    <mergeCell ref="K71:K87"/>
    <mergeCell ref="L71:L87"/>
    <mergeCell ref="M60:M70"/>
    <mergeCell ref="N60:N70"/>
    <mergeCell ref="O60:O70"/>
    <mergeCell ref="P60:P70"/>
    <mergeCell ref="Q60:Q70"/>
    <mergeCell ref="I63:J70"/>
    <mergeCell ref="A60:A70"/>
    <mergeCell ref="F60:F70"/>
    <mergeCell ref="G60:G70"/>
    <mergeCell ref="H60:H70"/>
    <mergeCell ref="K60:K70"/>
    <mergeCell ref="L60:L70"/>
    <mergeCell ref="M42:M59"/>
    <mergeCell ref="N42:N59"/>
    <mergeCell ref="O42:O59"/>
    <mergeCell ref="P42:P59"/>
    <mergeCell ref="Q42:Q59"/>
    <mergeCell ref="I44:J59"/>
    <mergeCell ref="A42:A59"/>
    <mergeCell ref="F42:F59"/>
    <mergeCell ref="G42:G59"/>
    <mergeCell ref="H42:H59"/>
    <mergeCell ref="K42:K59"/>
    <mergeCell ref="L42:L59"/>
    <mergeCell ref="M9:M41"/>
    <mergeCell ref="N9:N41"/>
    <mergeCell ref="O9:O41"/>
    <mergeCell ref="P9:P41"/>
    <mergeCell ref="Q9:Q41"/>
    <mergeCell ref="I11:J41"/>
    <mergeCell ref="N6:N7"/>
    <mergeCell ref="O6:O7"/>
    <mergeCell ref="P6:P7"/>
    <mergeCell ref="Q6:Q7"/>
    <mergeCell ref="A9:A41"/>
    <mergeCell ref="F9:F41"/>
    <mergeCell ref="G9:G41"/>
    <mergeCell ref="H9:H41"/>
    <mergeCell ref="K9:K41"/>
    <mergeCell ref="L9:L41"/>
    <mergeCell ref="A1:Q3"/>
    <mergeCell ref="A6:A7"/>
    <mergeCell ref="B6:B7"/>
    <mergeCell ref="C6:C7"/>
    <mergeCell ref="D6:D7"/>
    <mergeCell ref="E6:E7"/>
    <mergeCell ref="F6:H6"/>
    <mergeCell ref="I6:J6"/>
    <mergeCell ref="K6:L6"/>
    <mergeCell ref="M6:M7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폐비닐_2020</vt:lpstr>
      <vt:lpstr>폐농약용기류_2020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한경민</dc:creator>
  <cp:lastModifiedBy>한경민</cp:lastModifiedBy>
  <dcterms:created xsi:type="dcterms:W3CDTF">2021-05-17T08:25:10Z</dcterms:created>
  <dcterms:modified xsi:type="dcterms:W3CDTF">2021-05-17T08:26:21Z</dcterms:modified>
</cp:coreProperties>
</file>